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7689\Desktop\SS 2022\"/>
    </mc:Choice>
  </mc:AlternateContent>
  <xr:revisionPtr revIDLastSave="0" documentId="13_ncr:1_{8C6205F6-F886-4CB9-9DD0-0839432B3D84}" xr6:coauthVersionLast="47" xr6:coauthVersionMax="47" xr10:uidLastSave="{00000000-0000-0000-0000-000000000000}"/>
  <bookViews>
    <workbookView xWindow="-108" yWindow="-108" windowWidth="23256" windowHeight="12456" activeTab="2" xr2:uid="{AEE90416-8F4B-4A6F-A4AD-F47114A169BA}"/>
  </bookViews>
  <sheets>
    <sheet name="Check" sheetId="5" r:id="rId1"/>
    <sheet name="VAT report" sheetId="4" r:id="rId2"/>
    <sheet name="VAT" sheetId="3" r:id="rId3"/>
    <sheet name="Dans Report" sheetId="2" r:id="rId4"/>
    <sheet name="Dans" sheetId="1" r:id="rId5"/>
    <sheet name="Sheet1" sheetId="6" r:id="rId6"/>
  </sheets>
  <definedNames>
    <definedName name="_xlnm._FilterDatabase" localSheetId="5" hidden="1">Sheet1!$A$1:$T$1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0" i="1" l="1"/>
  <c r="B25" i="5"/>
  <c r="B23" i="5"/>
  <c r="H436" i="6" l="1"/>
  <c r="I436" i="6"/>
  <c r="E288" i="1"/>
  <c r="I438" i="6" s="1"/>
  <c r="D288" i="1"/>
  <c r="H438" i="6" s="1"/>
  <c r="C28" i="4"/>
  <c r="C26" i="4"/>
  <c r="I440" i="6" l="1"/>
  <c r="H440" i="6"/>
  <c r="B21" i="5"/>
  <c r="E23" i="5" s="1"/>
  <c r="C21" i="5"/>
  <c r="D21" i="5"/>
  <c r="E21" i="5"/>
  <c r="F2" i="5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J295" i="1"/>
</calcChain>
</file>

<file path=xl/sharedStrings.xml><?xml version="1.0" encoding="utf-8"?>
<sst xmlns="http://schemas.openxmlformats.org/spreadsheetml/2006/main" count="6267" uniqueCount="1009">
  <si>
    <t>2022.01.03 06:03</t>
  </si>
  <si>
    <t>5008</t>
  </si>
  <si>
    <t>8Y58KS DIGITALOCEAN.COM     DIGITALOCEAN.</t>
  </si>
  <si>
    <t>2022.01.03 10:50</t>
  </si>
  <si>
    <t>5000</t>
  </si>
  <si>
    <t>EB-Актив-с 2022,01 сар төлбөр</t>
  </si>
  <si>
    <t xml:space="preserve">       5629020289</t>
  </si>
  <si>
    <t>2022.01.03 18:25</t>
  </si>
  <si>
    <t>5076</t>
  </si>
  <si>
    <t>EB-Актив партнерс 1-р сарын төлбөр</t>
  </si>
  <si>
    <t xml:space="preserve">       5009657518</t>
  </si>
  <si>
    <t>2022.01.04 10:08</t>
  </si>
  <si>
    <t>ESUITEI GOYOL ACTIV TULBUR 12-1 SAR ХААНААС: 150000 ОЮУН-ЭРДЭНЭ ШАТАРБАЛ</t>
  </si>
  <si>
    <t>002035101015</t>
  </si>
  <si>
    <t>2022.01.04 15:11</t>
  </si>
  <si>
    <t>5009</t>
  </si>
  <si>
    <t>EB-6673414 Наяд саплай солюшнс-с төлбөр</t>
  </si>
  <si>
    <t xml:space="preserve">       5629195397</t>
  </si>
  <si>
    <t>2022.01.04 20:06</t>
  </si>
  <si>
    <t>EB-508067 Skysys Solutions LLC РД:5978785</t>
  </si>
  <si>
    <t xml:space="preserve">       5007783500</t>
  </si>
  <si>
    <t>Интернэт банкаар хийсэн гүйлгээний хураамж</t>
  </si>
  <si>
    <t>2022.01.04 20:08</t>
  </si>
  <si>
    <t>EB-5978785, Скайсис Солюшнс ХХК, 280006546</t>
  </si>
  <si>
    <t xml:space="preserve">       5009126484</t>
  </si>
  <si>
    <t>2022.01.05 14:22</t>
  </si>
  <si>
    <t>5040</t>
  </si>
  <si>
    <t>EB-trendmebel-s tolbor</t>
  </si>
  <si>
    <t xml:space="preserve">       5040050297</t>
  </si>
  <si>
    <t>2022.01.05 16:01</t>
  </si>
  <si>
    <t>Старинтер трейд XII/21, I/22  сар</t>
  </si>
  <si>
    <t xml:space="preserve">       5007173323</t>
  </si>
  <si>
    <t>2022.01.07 15:09</t>
  </si>
  <si>
    <t>5381</t>
  </si>
  <si>
    <t>EB-Edans 3307719</t>
  </si>
  <si>
    <t xml:space="preserve">       5381153660</t>
  </si>
  <si>
    <t>2022.01.07 18:39</t>
  </si>
  <si>
    <t>EB-СКАЙСИС СОЛЮШНС ЦАЛИН</t>
  </si>
  <si>
    <t>001205009272</t>
  </si>
  <si>
    <t>2022.01.07 21:11</t>
  </si>
  <si>
    <t>inv 2022/0007</t>
  </si>
  <si>
    <t xml:space="preserve">       5070391448</t>
  </si>
  <si>
    <t>2022.01.08 05:39</t>
  </si>
  <si>
    <t>EB -INV/2022/0006 BABM programm ashiglalt ХААНААС: 040000 БИ ЭЙ БИ ЭМ ТРЕЙД ХХК</t>
  </si>
  <si>
    <t>000461024488</t>
  </si>
  <si>
    <t>2022.01.13 11:39</t>
  </si>
  <si>
    <t>Mica Trading  ERP Pr sariin tulbur</t>
  </si>
  <si>
    <t xml:space="preserve">       5300148496</t>
  </si>
  <si>
    <t>2022.01.14 13:27</t>
  </si>
  <si>
    <t>5751624    dundiin sanhuijilt   99078455</t>
  </si>
  <si>
    <t xml:space="preserve">       5009899126</t>
  </si>
  <si>
    <t>2022.01.17 12:47</t>
  </si>
  <si>
    <t>EB-EB-Peace Mall 802 Amarmend Program</t>
  </si>
  <si>
    <t xml:space="preserve">       5561090284</t>
  </si>
  <si>
    <t>2022.01.17 16:09</t>
  </si>
  <si>
    <t>Sodnompil hhk 2674165</t>
  </si>
  <si>
    <t xml:space="preserve">       5009379480</t>
  </si>
  <si>
    <t>2022.01.17 18:04</t>
  </si>
  <si>
    <t>EB-ЦАЛИН</t>
  </si>
  <si>
    <t>381000374441</t>
  </si>
  <si>
    <t>2022.01.17 18:07</t>
  </si>
  <si>
    <t>EB -sodnompil ХААНААС: 040000 ЛХАГВАСҮРЭН САНДАГДОРЖ</t>
  </si>
  <si>
    <t>000499289815</t>
  </si>
  <si>
    <t>2022.01.17 18:11</t>
  </si>
  <si>
    <t>2022.01.21 11:48</t>
  </si>
  <si>
    <t>Арвайн Их мандал ХХК 5431875 программ</t>
  </si>
  <si>
    <t xml:space="preserve">       5058008519</t>
  </si>
  <si>
    <t>2022.01.31 00:00</t>
  </si>
  <si>
    <t>Данс хөтөлсөний хураамж</t>
  </si>
  <si>
    <t>2022.02.02 09:12</t>
  </si>
  <si>
    <t>2022.02.03 05:44</t>
  </si>
  <si>
    <t>2VN54B DIGITALOCEAN.COM     DIGITALOCEAN.</t>
  </si>
  <si>
    <t>2022.02.04 22:47</t>
  </si>
  <si>
    <t>EB-517994 Skysys Solutions LLC РД:5978785</t>
  </si>
  <si>
    <t>2022.02.07 11:43</t>
  </si>
  <si>
    <t>EB-6673414 Наяд саплай солюшнс-с</t>
  </si>
  <si>
    <t>2022.02.07 12:25</t>
  </si>
  <si>
    <t>EB-Актив-с 2022,02-р сар төлбөр</t>
  </si>
  <si>
    <t>2022.02.07 12:57</t>
  </si>
  <si>
    <t>EB-2-р сарын төлбөр</t>
  </si>
  <si>
    <t>2022.02.09 11:59</t>
  </si>
  <si>
    <t>EB-trendmebel-s төлбөр</t>
  </si>
  <si>
    <t>2022.02.09 14:07</t>
  </si>
  <si>
    <t>2022.02.15 10:17</t>
  </si>
  <si>
    <t>Старинтер трэйд II/22</t>
  </si>
  <si>
    <t>2022.02.18 15:36</t>
  </si>
  <si>
    <t>QUICKLINK LLC 5350115  SURGALTIN UR IDCHILGAA ХААНААС: 150000 КЮҮКЛИНК ХХК</t>
  </si>
  <si>
    <t>003455130230</t>
  </si>
  <si>
    <t>2022.02.18 16:16</t>
  </si>
  <si>
    <t>EB-QUICKLINK НЭВТР-Т СКАЙСИС СОЛ</t>
  </si>
  <si>
    <t>2022.02.18 16:22</t>
  </si>
  <si>
    <t>2022.02.20 17:59</t>
  </si>
  <si>
    <t>5431875 Арвайн Их мандал ХХК программ</t>
  </si>
  <si>
    <t>2022.02.21 12:32</t>
  </si>
  <si>
    <t>EB -INV/2022/0022 programm ashiglalt ХААНААС: 040000 БИ ЭЙ БИ ЭМ ТРЕЙД ХХК</t>
  </si>
  <si>
    <t>2022.02.25 14:57</t>
  </si>
  <si>
    <t>Картын захиалгын хураамж</t>
  </si>
  <si>
    <t>52120045200000001</t>
  </si>
  <si>
    <t>2022.02.25 14:59</t>
  </si>
  <si>
    <t>5212</t>
  </si>
  <si>
    <t>5009774582 СКАЙСИС СОЛЮШНС ЯАРАЛТАЙ</t>
  </si>
  <si>
    <t>50700045200000028</t>
  </si>
  <si>
    <t>2022.02.25 16:53</t>
  </si>
  <si>
    <t>2022.02.26 04:59</t>
  </si>
  <si>
    <t>es ji korea</t>
  </si>
  <si>
    <t xml:space="preserve">       5700010777</t>
  </si>
  <si>
    <t>2022.02.28 20:00</t>
  </si>
  <si>
    <t>2022.02.28 20:13</t>
  </si>
  <si>
    <t>EB-2021.III улирлын Цалин татвар төлөх</t>
  </si>
  <si>
    <t xml:space="preserve">       5024388283</t>
  </si>
  <si>
    <t>2022.02.28 00:00</t>
  </si>
  <si>
    <t>2022.03.01 14:43</t>
  </si>
  <si>
    <t>starintertreid III/22</t>
  </si>
  <si>
    <t>2022.03.01 15:10</t>
  </si>
  <si>
    <t>EB-Program ashiglalt 2,3 Peace 802 Amarmend.C</t>
  </si>
  <si>
    <t>2022.03.01 15:47</t>
  </si>
  <si>
    <t>EB-ТрендМебель-с төлбөр</t>
  </si>
  <si>
    <t>2022.03.01 22:40</t>
  </si>
  <si>
    <t>INV/2022/0039</t>
  </si>
  <si>
    <t xml:space="preserve">       5163087672</t>
  </si>
  <si>
    <t>2022.03.01 22:42</t>
  </si>
  <si>
    <t>INV/2022/0023</t>
  </si>
  <si>
    <t>2022.03.02 08:15</t>
  </si>
  <si>
    <t>3K05HX DIGITALOCEAN.COM     DIGITALOCEAN.</t>
  </si>
  <si>
    <t>2022.03.02 11:56</t>
  </si>
  <si>
    <t>2022.03.02 11:57</t>
  </si>
  <si>
    <t>EB-СКАЙСИС СОЛЮШНС ХХК ЦАЛИН</t>
  </si>
  <si>
    <t>003309232862</t>
  </si>
  <si>
    <t>2022.03.02 18:51</t>
  </si>
  <si>
    <t>EB-527675 Skysys Solutions LLC РД:5978785</t>
  </si>
  <si>
    <t>2022.03.03 09:37</t>
  </si>
  <si>
    <t>2022.03.05 09:44</t>
  </si>
  <si>
    <t>EB-Актив-с 2022,03 сарын төлбөр</t>
  </si>
  <si>
    <t>2022.03.11 17:41</t>
  </si>
  <si>
    <t>EB-Edans 3307719 tulbur</t>
  </si>
  <si>
    <t>2022.03.20 16:47</t>
  </si>
  <si>
    <t>EB-Zaisan star-Programmin tulbur 2021/12-2022</t>
  </si>
  <si>
    <t xml:space="preserve">       5431304537</t>
  </si>
  <si>
    <t>2022.03.20 19:27</t>
  </si>
  <si>
    <t>5431875 Арвайн Их Мандал программ</t>
  </si>
  <si>
    <t>2022.03.21 16:05</t>
  </si>
  <si>
    <t>EB-5621798 , 3-р сарын төлбөр</t>
  </si>
  <si>
    <t>2022.03.30 13:09</t>
  </si>
  <si>
    <t>ERP Pr Mica traiding TG86111762</t>
  </si>
  <si>
    <t>2022.03.31 16:27</t>
  </si>
  <si>
    <t>2022.03.31</t>
  </si>
  <si>
    <t>38:97Данс хөтөлсөний хураамж</t>
  </si>
  <si>
    <t>2022.04.01 15:47</t>
  </si>
  <si>
    <t>Есүйтэй гоёл</t>
  </si>
  <si>
    <t xml:space="preserve">       5429221417</t>
  </si>
  <si>
    <t>2022.04.02 06:56</t>
  </si>
  <si>
    <t>EB-538448 Skysys Solutions LLC РД:5978785</t>
  </si>
  <si>
    <t>2022.04.02 12:56</t>
  </si>
  <si>
    <t>EB-Актив-с 2022,04р сарын төлбөр</t>
  </si>
  <si>
    <t>2022.04.03 08:56</t>
  </si>
  <si>
    <t>6XF72X DIGITALOCEAN.COM     DIGITALOCEAN.</t>
  </si>
  <si>
    <t>2022.04.04 09:42</t>
  </si>
  <si>
    <t>2022.04.04 17:44</t>
  </si>
  <si>
    <t>Старинтертрэйд IV/22</t>
  </si>
  <si>
    <t>2022.04.06 09:11</t>
  </si>
  <si>
    <t>2022/0054</t>
  </si>
  <si>
    <t>2022.04.06 09:24</t>
  </si>
  <si>
    <t>EB -BABM-s programm ashiglalt tulbur 3sar ХААНААС: 040000 БИ ЭЙ БИ ЭМ ТРЕЙД ХХК</t>
  </si>
  <si>
    <t>2022.04.06 09:26</t>
  </si>
  <si>
    <t>EB -BABM-s programm ashiglalt tulbur 4sar ХААНААС: 040000 БИ ЭЙ БИ ЭМ ТРЕЙД ХХК</t>
  </si>
  <si>
    <t>2022.04.06 11:36</t>
  </si>
  <si>
    <t>2022.04.08 16:24</t>
  </si>
  <si>
    <t>es ji korea cable  5751624</t>
  </si>
  <si>
    <t>2022.04.08 16:32</t>
  </si>
  <si>
    <t>содномпил 2674165 програм 4-р сар</t>
  </si>
  <si>
    <t xml:space="preserve">       5000904271</t>
  </si>
  <si>
    <t>2022.04.10 10:15</t>
  </si>
  <si>
    <t>2022.04.11 11:03</t>
  </si>
  <si>
    <t>EB-TrendMebel-s</t>
  </si>
  <si>
    <t>2022.04.18 10:36</t>
  </si>
  <si>
    <t>2022.04.20 09:31</t>
  </si>
  <si>
    <t>EB-4-р сарын төлбөр</t>
  </si>
  <si>
    <t xml:space="preserve">       5076302010</t>
  </si>
  <si>
    <t>2022.04.20 21:23</t>
  </si>
  <si>
    <t>5431875 Арвайн Их мандал программ</t>
  </si>
  <si>
    <t>2022.04.30 23:48</t>
  </si>
  <si>
    <t>ERP Pr 86111762 Mica traiding sar tulbur</t>
  </si>
  <si>
    <t>2022.04.30 00:00</t>
  </si>
  <si>
    <t>2022.05.02 10:48</t>
  </si>
  <si>
    <t>Burengiin bel xxk.5sariin POS iin tulbur</t>
  </si>
  <si>
    <t xml:space="preserve">       5020300312</t>
  </si>
  <si>
    <t>2022.05.02 12:28</t>
  </si>
  <si>
    <t>2022.05.03 08:57</t>
  </si>
  <si>
    <t>6KN079 DIGITALOCEAN.COM     DIGITALOCEAN.</t>
  </si>
  <si>
    <t>2022.05.03 13:19</t>
  </si>
  <si>
    <t>EB-547520 Skysys Solutions LLC РД:5978785</t>
  </si>
  <si>
    <t>2022.05.03 13:56</t>
  </si>
  <si>
    <t>EB-Program tulbur 2 sar Peace 802 Amarmend</t>
  </si>
  <si>
    <t>2022.05.04 09:38</t>
  </si>
  <si>
    <t>EB-5-р сарын төлбөр Актив Партнерс</t>
  </si>
  <si>
    <t>2022.05.04 09:52</t>
  </si>
  <si>
    <t>2022.05.04 10:13</t>
  </si>
  <si>
    <t>EB -INV/2022/0071 BABM-s programm ashiglalt ХААНААС: 040000 БИ ЭЙ БИ ЭМ ТРЕЙД ХХК</t>
  </si>
  <si>
    <t>2022.05.04 11:28</t>
  </si>
  <si>
    <t>Esuitei activ 5 sar</t>
  </si>
  <si>
    <t>2022.05.04 14:02</t>
  </si>
  <si>
    <t>programm  5751624</t>
  </si>
  <si>
    <t>2022.05.05 10:27</t>
  </si>
  <si>
    <t>EB-Актив-с 2022,05 төлбөр</t>
  </si>
  <si>
    <t>2022.05.05 15:42</t>
  </si>
  <si>
    <t>2674165 program</t>
  </si>
  <si>
    <t>2022.05.05 17:01</t>
  </si>
  <si>
    <t>2022/0072</t>
  </si>
  <si>
    <t>2022.05.06 14:26</t>
  </si>
  <si>
    <t>5029</t>
  </si>
  <si>
    <t>ТРЕНДМЕБЕЛЬ МОНГОЛИА ХХК,  РД5445825</t>
  </si>
  <si>
    <t>2022.05.06 16:35</t>
  </si>
  <si>
    <t>2022.05.10 11:17</t>
  </si>
  <si>
    <t>EB-ACTIVE.MN НД73807 РД5978785</t>
  </si>
  <si>
    <t>000499042000</t>
  </si>
  <si>
    <t>2022.05.18 11:06</t>
  </si>
  <si>
    <t>2022.05.21 11:38</t>
  </si>
  <si>
    <t>Арвайн Их Мандал ХХК программ</t>
  </si>
  <si>
    <t>2022.05.30 12:04</t>
  </si>
  <si>
    <t>ERP Pr Mica tulbur sar</t>
  </si>
  <si>
    <t>2022.05.31 12:44</t>
  </si>
  <si>
    <t>2022.05.31 00:00</t>
  </si>
  <si>
    <t>2022.06.02 12:21</t>
  </si>
  <si>
    <t>Burengiin bel xxk .6sariin POS iin tulbur tul</t>
  </si>
  <si>
    <t>2022.06.02 14:08</t>
  </si>
  <si>
    <t>programm internet pos 5751624</t>
  </si>
  <si>
    <t>2022.06.03 14:32</t>
  </si>
  <si>
    <t>EB-Актив-с 6-р сарын төлбөр</t>
  </si>
  <si>
    <t>2022.06.03 15:19</t>
  </si>
  <si>
    <t>2022.06.04 12:33</t>
  </si>
  <si>
    <t>EB-Peace Tower 802 Amarmend</t>
  </si>
  <si>
    <t>2022.06.04 18:38</t>
  </si>
  <si>
    <t>EB -BABM-s programm ashiglalt INV/2022/0088 ХААНААС: 040000 БИ ЭЙ БИ ЭМ ТРЕЙД ХХК</t>
  </si>
  <si>
    <t>2022.06.04 21:21</t>
  </si>
  <si>
    <t>EB-556179 Skysys Solutions LLC РД:5978785</t>
  </si>
  <si>
    <t>2022.06.05 07:31</t>
  </si>
  <si>
    <t>8W00R1 DIGITALOCEAN.COM     DIGITALOCEAN.</t>
  </si>
  <si>
    <t>2022.06.06 12:55</t>
  </si>
  <si>
    <t>би эй би эм трейд ххк 2022/0089</t>
  </si>
  <si>
    <t>2022.06.07 11:37</t>
  </si>
  <si>
    <t>EB-TrendMebel үйлчилгээний төлбөр</t>
  </si>
  <si>
    <t>2022.06.07 11:39</t>
  </si>
  <si>
    <t>2022.06.09 13:22</t>
  </si>
  <si>
    <t>2022.06.09 15:08</t>
  </si>
  <si>
    <t>Zaisan star 2022.04-06 sarin POS tulbur</t>
  </si>
  <si>
    <t>2022.06.09 15:52</t>
  </si>
  <si>
    <t>содномпил ххк 2674165 пос</t>
  </si>
  <si>
    <t>2022.06.19 17:51</t>
  </si>
  <si>
    <t>Арвайн Их мандал ХХК программ</t>
  </si>
  <si>
    <t>2022.06.21 17:52</t>
  </si>
  <si>
    <t>EB-5621798 Актив партнерс 6-р сар</t>
  </si>
  <si>
    <t>2022.06.30 00:00</t>
  </si>
  <si>
    <t>2022.07.01 08:34</t>
  </si>
  <si>
    <t>Burengiin bel xxk 7sariin POSiin tulbur</t>
  </si>
  <si>
    <t>2022.07.01 08:36</t>
  </si>
  <si>
    <t>2022.07.01 09:05</t>
  </si>
  <si>
    <t>Есүйтэй</t>
  </si>
  <si>
    <t>2022.07.01 12:05</t>
  </si>
  <si>
    <t>EB-Актив-с 7-р сарын төлбөр</t>
  </si>
  <si>
    <t>2022.07.01 13:04</t>
  </si>
  <si>
    <t>2022.07.02 12:38</t>
  </si>
  <si>
    <t>5751624 programm  pos</t>
  </si>
  <si>
    <t>2022.07.03 04:51</t>
  </si>
  <si>
    <t>EB-563606 Skysys Solutions LLC РД:5978785</t>
  </si>
  <si>
    <t>2022.07.03 08:35</t>
  </si>
  <si>
    <t>1TV3KC DIGITALOCEAN.COM     DIGITALOCEAN.</t>
  </si>
  <si>
    <t>2022.07.04 15:59</t>
  </si>
  <si>
    <t>EB-TrendMebel-s tolbor</t>
  </si>
  <si>
    <t>2022.07.05 11:42</t>
  </si>
  <si>
    <t>содномпил 2674165 пос</t>
  </si>
  <si>
    <t>2022.07.10 17:35</t>
  </si>
  <si>
    <t>2022.07.19 12:52</t>
  </si>
  <si>
    <t>5431875Арвайн Их мандал ХХК</t>
  </si>
  <si>
    <t>2022.07.20 08:36</t>
  </si>
  <si>
    <t>Mica trading ERP Pr 6,7 sar tulbur</t>
  </si>
  <si>
    <t>2022.07.22 16:26</t>
  </si>
  <si>
    <t>2022.07.22 17:26</t>
  </si>
  <si>
    <t>EB-7-р сарын төлбөр</t>
  </si>
  <si>
    <t>2022.07.28 23:51</t>
  </si>
  <si>
    <t>EB -inv/2022/0110 programm ashiglalt/BABMs ХААНААС: 040000 БИ ЭЙ БИ ЭМ ТРЕЙД ХХК</t>
  </si>
  <si>
    <t>2022.07.31 00:00</t>
  </si>
  <si>
    <t>2022.08.01 10:23</t>
  </si>
  <si>
    <t>Burengiin bel hhk 8sariin POS tulbur</t>
  </si>
  <si>
    <t>2022.08.01 10:47</t>
  </si>
  <si>
    <t>EB -INV/2022/0126 programm ashiglalt BABM-s ХААНААС: 040000 БИ ЭЙ БИ ЭМ ТРЕЙД ХХК</t>
  </si>
  <si>
    <t>2022.08.01 10:49</t>
  </si>
  <si>
    <t>EB -INV/2022/0125-sclad-s programm ashiglalt ХААНААС: 040000 БИ ЭЙ БИ ЭМ ТРЕЙД ХХК</t>
  </si>
  <si>
    <t>2022.08.01 10:51</t>
  </si>
  <si>
    <t>EB -INV/2022/0109 BABM-s programm ashiglalt ХААНААС: 040000 БИ ЭЙ БИ ЭМ ТРЕЙД ХХК</t>
  </si>
  <si>
    <t>2022.08.01 11:57</t>
  </si>
  <si>
    <t>EB-571054 Skysys Solutions LLC РД:5978785</t>
  </si>
  <si>
    <t>2022.08.02 08:23</t>
  </si>
  <si>
    <t>7TN78V DIGITALOCEAN.COM     DIGITALOCEAN.</t>
  </si>
  <si>
    <t>2022.08.02 12:25</t>
  </si>
  <si>
    <t>2022.08.04 09:55</t>
  </si>
  <si>
    <t>5753</t>
  </si>
  <si>
    <t>EB-Актив хийц-с 5021596 төлбөр</t>
  </si>
  <si>
    <t xml:space="preserve">       5753066741</t>
  </si>
  <si>
    <t>2022.08.04 10:02</t>
  </si>
  <si>
    <t>2022.08.04 10:03</t>
  </si>
  <si>
    <t>5,6,7,8 сар Старинтертрэйд</t>
  </si>
  <si>
    <t>2022.08.04 10:14</t>
  </si>
  <si>
    <t>пос төлбөр</t>
  </si>
  <si>
    <t xml:space="preserve">       5009178670</t>
  </si>
  <si>
    <t>2022.08.05 06:53</t>
  </si>
  <si>
    <t>2022.08.05 11:06</t>
  </si>
  <si>
    <t>pos 2674165 содномпил ххк</t>
  </si>
  <si>
    <t>2022.08.05 20:24</t>
  </si>
  <si>
    <t>2022.08.13 13:04</t>
  </si>
  <si>
    <t>2022.08.19 14:23</t>
  </si>
  <si>
    <t>5431875 программ</t>
  </si>
  <si>
    <t>2022.08.19 16:28</t>
  </si>
  <si>
    <t>EB-8-р сар 5621798</t>
  </si>
  <si>
    <t>2022.08.29 11:21</t>
  </si>
  <si>
    <t>5121</t>
  </si>
  <si>
    <t>EB-Эко Ивээл ХХК- Скайсис солюшнс ХХК он дуус</t>
  </si>
  <si>
    <t xml:space="preserve">       5009739310</t>
  </si>
  <si>
    <t>2022.08.30 23:54</t>
  </si>
  <si>
    <t>EB-2021 татвар төлөх</t>
  </si>
  <si>
    <t>2022.08.31 12:19</t>
  </si>
  <si>
    <t>2022.08.31 00:00</t>
  </si>
  <si>
    <t>2022.09.01 09:31</t>
  </si>
  <si>
    <t>5085</t>
  </si>
  <si>
    <t>EB-Анар арвижих ХХК 5803012 60%урьдчилгаа</t>
  </si>
  <si>
    <t xml:space="preserve">       5085146081</t>
  </si>
  <si>
    <t>2022.09.02 07:19</t>
  </si>
  <si>
    <t>26H0B9 DIGITALOCEAN.COM     DIGITALOCEAN.</t>
  </si>
  <si>
    <t>2022.09.02 09:26</t>
  </si>
  <si>
    <t>Burengiin bel XXK 9sariin POSiin tulbur</t>
  </si>
  <si>
    <t>2022.09.02 10:37</t>
  </si>
  <si>
    <t>EB-579580 Skysys Solutions LLC РД:5978785</t>
  </si>
  <si>
    <t>2022.09.02 11:28</t>
  </si>
  <si>
    <t>EB-TrendMebel-s программ ашигласны төлбөр</t>
  </si>
  <si>
    <t>2022.09.03 13:43</t>
  </si>
  <si>
    <t>peace mall 802 Amarmend</t>
  </si>
  <si>
    <t xml:space="preserve">       5302060802</t>
  </si>
  <si>
    <t>2022.09.05 11:29</t>
  </si>
  <si>
    <t>es ji kor cabel 5751624</t>
  </si>
  <si>
    <t xml:space="preserve">       5059819797</t>
  </si>
  <si>
    <t>2022.09.05 11:36</t>
  </si>
  <si>
    <t>Есүйтэй 8,9 сар</t>
  </si>
  <si>
    <t>2022.09.05 14:26</t>
  </si>
  <si>
    <t>EB-Актив-с 9-р сарын төлбөр</t>
  </si>
  <si>
    <t>2022.09.05 15:47</t>
  </si>
  <si>
    <t>2674165 pos</t>
  </si>
  <si>
    <t>2022.09.05 16:42</t>
  </si>
  <si>
    <t>2022.09.06 21:27</t>
  </si>
  <si>
    <t>EB -inv/2022/0143 programm ashiglalt BABM-s ХААНААС: 040000 БИ ЭЙ БИ ЭМ ТРЕЙД ХХК</t>
  </si>
  <si>
    <t>2022.09.07 10:31</t>
  </si>
  <si>
    <t>EB-Наяд-с 9-р сарын төлбөр</t>
  </si>
  <si>
    <t xml:space="preserve">       5700200622</t>
  </si>
  <si>
    <t>2022.09.07 21:13</t>
  </si>
  <si>
    <t>2022/0144</t>
  </si>
  <si>
    <t>2022.09.09 08:04</t>
  </si>
  <si>
    <t>EB-Edans3307719 tulbur</t>
  </si>
  <si>
    <t>2022.09.20 11:37</t>
  </si>
  <si>
    <t>EB-Mica trading ERP Pr 8,9 sar tulbur</t>
  </si>
  <si>
    <t>2022.09.20 19:44</t>
  </si>
  <si>
    <t>2022.09.21 15:32</t>
  </si>
  <si>
    <t>EB-9-р сарын төлбөр</t>
  </si>
  <si>
    <t>2022.09.30 13:33</t>
  </si>
  <si>
    <t>2022.09.30 00:00</t>
  </si>
  <si>
    <t>2022.10.03 06:16</t>
  </si>
  <si>
    <t>3V07NV DIGITALOCEAN.COM     DIGITALOCEAN.</t>
  </si>
  <si>
    <t>2022.10.03 15:23</t>
  </si>
  <si>
    <t>2022.10.04 09:35</t>
  </si>
  <si>
    <t>Burengiin bel HHK 10sariin POSiin tulbur tulu</t>
  </si>
  <si>
    <t>2022.10.04 09:38</t>
  </si>
  <si>
    <t>2022.10.05 10:17</t>
  </si>
  <si>
    <t>2022.10.05 11:51</t>
  </si>
  <si>
    <t>EB-Актив-с төлбөр</t>
  </si>
  <si>
    <t>2022.10.05 12:49</t>
  </si>
  <si>
    <t>5751624 pos</t>
  </si>
  <si>
    <t>2022.10.12 11:33</t>
  </si>
  <si>
    <t>EB-588351 Skysys Solutions LLC РД:5978785</t>
  </si>
  <si>
    <t>2022.10.13 09:08</t>
  </si>
  <si>
    <t>EB-TrendMebel-с</t>
  </si>
  <si>
    <t>2022.10.17 19:57</t>
  </si>
  <si>
    <t>INV/2022/0161 -BABM-s</t>
  </si>
  <si>
    <t xml:space="preserve">       5030621878</t>
  </si>
  <si>
    <t>2022.10.20 15:57</t>
  </si>
  <si>
    <t>EB-10-р сарын төлбөр</t>
  </si>
  <si>
    <t>2022.10.31 12:44</t>
  </si>
  <si>
    <t>ERP Pr sariin tulbur Mica trading 86111762</t>
  </si>
  <si>
    <t>2022.10.31 00:00</t>
  </si>
  <si>
    <t>2022.11.01 11:16</t>
  </si>
  <si>
    <t>Ecoseed 11 sariin pos tulbur</t>
  </si>
  <si>
    <t>2022.11.01 11:23</t>
  </si>
  <si>
    <t>2022.11.02 07:29</t>
  </si>
  <si>
    <t>30T8F9 DIGITALOCEAN.COM     DIGITALOCEAN.</t>
  </si>
  <si>
    <t>2022.11.02 10:07</t>
  </si>
  <si>
    <t>EB-Актив-с 11-р сарын төлбөр</t>
  </si>
  <si>
    <t>2022.11.02 11:19</t>
  </si>
  <si>
    <t>2022.11.03 10:07</t>
  </si>
  <si>
    <t>5751624  pos</t>
  </si>
  <si>
    <t>2022.11.03 10:32</t>
  </si>
  <si>
    <t>Содномпил ХХК 2674165 10сар</t>
  </si>
  <si>
    <t>Содномпил ХХК 2674165 11сар</t>
  </si>
  <si>
    <t>2022.11.04 12:19</t>
  </si>
  <si>
    <t>Есүйтэй актив</t>
  </si>
  <si>
    <t>2022.11.04 13:56</t>
  </si>
  <si>
    <t>EB-Анар арвижих ХХК 5803012 10,11р сар</t>
  </si>
  <si>
    <t>2022.11.04 22:16</t>
  </si>
  <si>
    <t>2022.11.07 03:50</t>
  </si>
  <si>
    <t>inv/2022/0178- babm 11 sar programm</t>
  </si>
  <si>
    <t>2022.11.07 09:53</t>
  </si>
  <si>
    <t>2022.11.07 14:38</t>
  </si>
  <si>
    <t>2022/0162</t>
  </si>
  <si>
    <t>2022.11.07 14:39</t>
  </si>
  <si>
    <t>2022/0179</t>
  </si>
  <si>
    <t>2022.11.08 08:35</t>
  </si>
  <si>
    <t>EB-597087 Skysys Solutions LLC РД:5978785</t>
  </si>
  <si>
    <t>2022.11.09 10:04</t>
  </si>
  <si>
    <t>EB-trendmebel-s</t>
  </si>
  <si>
    <t>2022.11.18 13:39</t>
  </si>
  <si>
    <t>EB-5621798 11-р сар</t>
  </si>
  <si>
    <t>2022.11.30 17:40</t>
  </si>
  <si>
    <t>2022.11.30 00:00</t>
  </si>
  <si>
    <t>2022.12.02 11:14</t>
  </si>
  <si>
    <t>Burengiin bel hhk 12sariin posiin tulbur</t>
  </si>
  <si>
    <t>2022.12.02 11:18</t>
  </si>
  <si>
    <t>EB-605816 Skysys Solutions LLC РД:5978785</t>
  </si>
  <si>
    <t>2022.12.02 11:47</t>
  </si>
  <si>
    <t>EB-Актив-с 12 сарын төлбөр</t>
  </si>
  <si>
    <t>2022.12.02 15:28</t>
  </si>
  <si>
    <t>EB-Наяд саплай солшнс-с 6673414</t>
  </si>
  <si>
    <t>2022.12.02 16:03</t>
  </si>
  <si>
    <t>EB-Peace 802 Amarmend</t>
  </si>
  <si>
    <t>2022.12.02 16:16</t>
  </si>
  <si>
    <t>тренд мебель монголиа ххк</t>
  </si>
  <si>
    <t xml:space="preserve">       5006327093</t>
  </si>
  <si>
    <t>2022.12.03 05:40</t>
  </si>
  <si>
    <t>3MF59U DIGITALOCEAN.COM     DIGITALOCEAN.</t>
  </si>
  <si>
    <t>2022.12.05 10:32</t>
  </si>
  <si>
    <t>2022.12.05 13:17</t>
  </si>
  <si>
    <t>2022.12.05 14:54</t>
  </si>
  <si>
    <t>Содномпил 2674165 пос</t>
  </si>
  <si>
    <t>2022.12.05 16:56</t>
  </si>
  <si>
    <t>inv/2022/0199 -BABM programm ashiglalt</t>
  </si>
  <si>
    <t>2022.12.07 12:46</t>
  </si>
  <si>
    <t>active.mn uilchilgeenii tulbur 12 sar</t>
  </si>
  <si>
    <t xml:space="preserve">       5400640086</t>
  </si>
  <si>
    <t>2022.12.07 15:59</t>
  </si>
  <si>
    <t>Хэвлэсэн огноо:</t>
  </si>
  <si>
    <t>Депозит дансны хуулга - Байгууллага</t>
  </si>
  <si>
    <t>Хэрэглэгч:</t>
  </si>
  <si>
    <t>СКАЙСИС СОЛЮШНС</t>
  </si>
  <si>
    <t>Интервал:</t>
  </si>
  <si>
    <t>2022.10.01</t>
  </si>
  <si>
    <t xml:space="preserve"> -</t>
  </si>
  <si>
    <t>2022.12.31</t>
  </si>
  <si>
    <t>Дансны дугаар:</t>
  </si>
  <si>
    <t>00000005009774582 (MNT)</t>
  </si>
  <si>
    <t>Огноо</t>
  </si>
  <si>
    <t>Салбар</t>
  </si>
  <si>
    <t>Эхний үлд</t>
  </si>
  <si>
    <t>Зарлага</t>
  </si>
  <si>
    <t>Орлого</t>
  </si>
  <si>
    <t>Эцсийн үлд</t>
  </si>
  <si>
    <t>Гүйлгээний утга</t>
  </si>
  <si>
    <t>Харицсан данс</t>
  </si>
  <si>
    <t>2022.12.14 11:57</t>
  </si>
  <si>
    <t>EB-2022.7-12 сарын программын төлбөр.Зайсанст</t>
  </si>
  <si>
    <t>2022.12.19 18:16</t>
  </si>
  <si>
    <t>Старинтертрэйд 09,10,11,12 сар</t>
  </si>
  <si>
    <t>2022.12.20 08:51</t>
  </si>
  <si>
    <t>EB-Анар арвижих 5803012</t>
  </si>
  <si>
    <t>2022.12.20 16:35</t>
  </si>
  <si>
    <t>2022.12.21 11:38</t>
  </si>
  <si>
    <t>EB-12-р сар 5621798</t>
  </si>
  <si>
    <t>2022.12.29 12:10</t>
  </si>
  <si>
    <t>EB-СкайСис Солюшнс ХХК Татвар төлөх</t>
  </si>
  <si>
    <t>2022.12.29 12:17</t>
  </si>
  <si>
    <t>2022.12.29 12:30</t>
  </si>
  <si>
    <t>5350115 НЭВТРҮҮЛЭХ ҮЙЛЧИЛГЭЭ ХААНААС: 150000 КЮҮКЛИНК ХХК</t>
  </si>
  <si>
    <t>2022.12.29 21:50</t>
  </si>
  <si>
    <t>kass programmd Mica 86111762</t>
  </si>
  <si>
    <t>2022.12.31 00:00</t>
  </si>
  <si>
    <t>Column1</t>
  </si>
  <si>
    <t>БИ ЭЙ БИ ЭМ ТРЕЙД ХХК</t>
  </si>
  <si>
    <t>VAT salgah</t>
  </si>
  <si>
    <t>Column2</t>
  </si>
  <si>
    <t>КЮҮКЛИНК ХХК</t>
  </si>
  <si>
    <t>Старинтер трейд</t>
  </si>
  <si>
    <t>VAT ugui</t>
  </si>
  <si>
    <t>Эс Жи Кореа Кабель</t>
  </si>
  <si>
    <t>Актив партнерс</t>
  </si>
  <si>
    <t>Эко Ивээл ХХК</t>
  </si>
  <si>
    <t>Арвайн Их мандал ХХК</t>
  </si>
  <si>
    <t>Анар арвижих ХХК</t>
  </si>
  <si>
    <t>Mica traiding</t>
  </si>
  <si>
    <t>М.Бат-Өлзий, УП89030273</t>
  </si>
  <si>
    <t>Zaisan star</t>
  </si>
  <si>
    <t>Peace Mall</t>
  </si>
  <si>
    <t>vat ugui</t>
  </si>
  <si>
    <t>Наяд саплай солюшнс</t>
  </si>
  <si>
    <t>Нацагдорж</t>
  </si>
  <si>
    <t>Датаком</t>
  </si>
  <si>
    <t>Лхагвасүрэн</t>
  </si>
  <si>
    <t>НДаатгал</t>
  </si>
  <si>
    <t>Ай Түүлс</t>
  </si>
  <si>
    <t>СБД татвар</t>
  </si>
  <si>
    <t>Хаан банк</t>
  </si>
  <si>
    <t>Гадаад худалдан авалт</t>
  </si>
  <si>
    <t>Row Labels</t>
  </si>
  <si>
    <t>Grand Total</t>
  </si>
  <si>
    <t>Sum of Орлого</t>
  </si>
  <si>
    <t>Харилцагч</t>
  </si>
  <si>
    <t>VAT</t>
  </si>
  <si>
    <t>Падаан №</t>
  </si>
  <si>
    <t>ДДТД</t>
  </si>
  <si>
    <t>Харилцагчийн нэр</t>
  </si>
  <si>
    <t>Харилцагчийн ТТД</t>
  </si>
  <si>
    <t>НӨАТ</t>
  </si>
  <si>
    <t>Цэвэр дүн</t>
  </si>
  <si>
    <t>Нийт дүн</t>
  </si>
  <si>
    <t>Төрөл</t>
  </si>
  <si>
    <t>4121239780</t>
  </si>
  <si>
    <t>2022-01-31</t>
  </si>
  <si>
    <t>ЭЦСИЙН ХЭРЭГЛЭГЧ</t>
  </si>
  <si>
    <t>1000000</t>
  </si>
  <si>
    <t>Энгийн</t>
  </si>
  <si>
    <t>4121290606</t>
  </si>
  <si>
    <t>2000000</t>
  </si>
  <si>
    <t>чөлөөлөгдсөн</t>
  </si>
  <si>
    <t>4121335921</t>
  </si>
  <si>
    <t>3000000</t>
  </si>
  <si>
    <t>0 хувьтай</t>
  </si>
  <si>
    <t>4121387382</t>
  </si>
  <si>
    <t>4000000</t>
  </si>
  <si>
    <t>4123216027</t>
  </si>
  <si>
    <t>000005978785000220131000001954231</t>
  </si>
  <si>
    <t>Активпартнерс</t>
  </si>
  <si>
    <t>5621798</t>
  </si>
  <si>
    <t>4123216416</t>
  </si>
  <si>
    <t>000005978785000220131000001954263</t>
  </si>
  <si>
    <t>Эко-Ивээл</t>
  </si>
  <si>
    <t>5866782</t>
  </si>
  <si>
    <t>4123213188</t>
  </si>
  <si>
    <t>000005978785000220131000001954327</t>
  </si>
  <si>
    <t>АКТИВХИЙЦ</t>
  </si>
  <si>
    <t>5021596</t>
  </si>
  <si>
    <t>4123214510</t>
  </si>
  <si>
    <t>000005978785000220131000001954357</t>
  </si>
  <si>
    <t>Бүрэнгийн бэл</t>
  </si>
  <si>
    <t>5590299</t>
  </si>
  <si>
    <t>4123215428</t>
  </si>
  <si>
    <t>000005978785000220131000001954390</t>
  </si>
  <si>
    <t>АРВАЙН ИХ МАНДАЛ</t>
  </si>
  <si>
    <t>5431875</t>
  </si>
  <si>
    <t>4123215272</t>
  </si>
  <si>
    <t>000005978785000220131000001954427</t>
  </si>
  <si>
    <t>Трендмебель монголиа</t>
  </si>
  <si>
    <t>5445825</t>
  </si>
  <si>
    <t>4123216490</t>
  </si>
  <si>
    <t>000005978785000220131000001954482</t>
  </si>
  <si>
    <t>Би Эй Би Эм трейд</t>
  </si>
  <si>
    <t>6362907</t>
  </si>
  <si>
    <t>4123216491</t>
  </si>
  <si>
    <t>000005978785000220131000001954508</t>
  </si>
  <si>
    <t>4123215516</t>
  </si>
  <si>
    <t>000005978785000220131000001954544</t>
  </si>
  <si>
    <t>ЭДАНС</t>
  </si>
  <si>
    <t>3307719</t>
  </si>
  <si>
    <t>4123217435</t>
  </si>
  <si>
    <t>000005978785000220131000001954923</t>
  </si>
  <si>
    <t>6673414</t>
  </si>
  <si>
    <t>4123382787</t>
  </si>
  <si>
    <t>2022-02-28</t>
  </si>
  <si>
    <t>4123433220</t>
  </si>
  <si>
    <t>4123483653</t>
  </si>
  <si>
    <t>4123534086</t>
  </si>
  <si>
    <t>4124847547</t>
  </si>
  <si>
    <t>000005978785000220228000001837475</t>
  </si>
  <si>
    <t>4124846702</t>
  </si>
  <si>
    <t>000005978785000220228000001837520</t>
  </si>
  <si>
    <t>4125008746</t>
  </si>
  <si>
    <t>000005978785000220228000001839780</t>
  </si>
  <si>
    <t>4125008307</t>
  </si>
  <si>
    <t>000005978785000220228000001839863</t>
  </si>
  <si>
    <t>4125008325</t>
  </si>
  <si>
    <t>000005978785000220228000001839898</t>
  </si>
  <si>
    <t>4125008927</t>
  </si>
  <si>
    <t>000005978785000220228000001839931</t>
  </si>
  <si>
    <t>4125010744</t>
  </si>
  <si>
    <t>000005978785000220228000001839977</t>
  </si>
  <si>
    <t>4125009301</t>
  </si>
  <si>
    <t>000005978785000220228000001840020</t>
  </si>
  <si>
    <t>4125010967</t>
  </si>
  <si>
    <t>000005978785000220228000001840060</t>
  </si>
  <si>
    <t>4124895930</t>
  </si>
  <si>
    <t>2022-03-31</t>
  </si>
  <si>
    <t>4124997688</t>
  </si>
  <si>
    <t>4124946809</t>
  </si>
  <si>
    <t>4127148926</t>
  </si>
  <si>
    <t>000005978785000220331000001996356</t>
  </si>
  <si>
    <t>4125058127</t>
  </si>
  <si>
    <t>4127142380</t>
  </si>
  <si>
    <t>000005978785000220331000001995680</t>
  </si>
  <si>
    <t>СОДНОМПИЛ</t>
  </si>
  <si>
    <t>2674165</t>
  </si>
  <si>
    <t>4127145604</t>
  </si>
  <si>
    <t>000005978785000220331000001995723</t>
  </si>
  <si>
    <t>ЭС ЖИ КОРЕА КАБЕЛЬ</t>
  </si>
  <si>
    <t>5751624</t>
  </si>
  <si>
    <t>4127146279</t>
  </si>
  <si>
    <t>000005978785000220331000001995896</t>
  </si>
  <si>
    <t>4127146956</t>
  </si>
  <si>
    <t>000005978785000220331000001995941</t>
  </si>
  <si>
    <t>4127145221</t>
  </si>
  <si>
    <t>000005978785000220331000001995964</t>
  </si>
  <si>
    <t>4127148423</t>
  </si>
  <si>
    <t>000005978785000220331000001996124</t>
  </si>
  <si>
    <t>4127141000</t>
  </si>
  <si>
    <t>000005978785000220331000001996211</t>
  </si>
  <si>
    <t>4127146545</t>
  </si>
  <si>
    <t>000005978785000220331000001996305</t>
  </si>
  <si>
    <t>4127148927</t>
  </si>
  <si>
    <t>000005978785000220331000001996696</t>
  </si>
  <si>
    <t>4129427169</t>
  </si>
  <si>
    <t>000005978785000220502000001227686</t>
  </si>
  <si>
    <t>2022-04-30</t>
  </si>
  <si>
    <t>4127141178</t>
  </si>
  <si>
    <t>000005978785000220331000001996401</t>
  </si>
  <si>
    <t>4127149936</t>
  </si>
  <si>
    <t>000005978785000220331000001996463</t>
  </si>
  <si>
    <t>4127006197</t>
  </si>
  <si>
    <t>4127057941</t>
  </si>
  <si>
    <t>4127109685</t>
  </si>
  <si>
    <t>4127191316</t>
  </si>
  <si>
    <t>4129427127</t>
  </si>
  <si>
    <t>000005978785000220502000001228098</t>
  </si>
  <si>
    <t>4129428135</t>
  </si>
  <si>
    <t>000005978785000220502000001227924</t>
  </si>
  <si>
    <t>4129426408</t>
  </si>
  <si>
    <t>000005978785000220502000001227964</t>
  </si>
  <si>
    <t>4129732156</t>
  </si>
  <si>
    <t>000005978785000220505000001448387</t>
  </si>
  <si>
    <t>4129429667</t>
  </si>
  <si>
    <t>000005978785000220502000001227723</t>
  </si>
  <si>
    <t>4129426672</t>
  </si>
  <si>
    <t>000005978785000220502000001227770</t>
  </si>
  <si>
    <t>4129427857</t>
  </si>
  <si>
    <t>000005978785000220502000001227871</t>
  </si>
  <si>
    <t>4129426776</t>
  </si>
  <si>
    <t>000005978785000220502000001227820</t>
  </si>
  <si>
    <t>4129426781</t>
  </si>
  <si>
    <t>000005978785000220502000001228027</t>
  </si>
  <si>
    <t>4129426863</t>
  </si>
  <si>
    <t>000005978785000220502000001226150</t>
  </si>
  <si>
    <t>4129426890</t>
  </si>
  <si>
    <t>000005978785000220502000001226104</t>
  </si>
  <si>
    <t>4129427032</t>
  </si>
  <si>
    <t>000005978785000220502000001228061</t>
  </si>
  <si>
    <t>4129166576</t>
  </si>
  <si>
    <t>2022-05-31</t>
  </si>
  <si>
    <t>4129219108</t>
  </si>
  <si>
    <t>4129271640</t>
  </si>
  <si>
    <t>4129386744</t>
  </si>
  <si>
    <t>4131692059</t>
  </si>
  <si>
    <t>000005978785000220602000001497562</t>
  </si>
  <si>
    <t>4129732375</t>
  </si>
  <si>
    <t>000005978785000220505000001448528</t>
  </si>
  <si>
    <t>4131692055</t>
  </si>
  <si>
    <t>000005978785000220602000001497802</t>
  </si>
  <si>
    <t>4131692056</t>
  </si>
  <si>
    <t>000005978785000220602000001497501</t>
  </si>
  <si>
    <t>4131692057</t>
  </si>
  <si>
    <t>000005978785000220602000001497339</t>
  </si>
  <si>
    <t>4131692058</t>
  </si>
  <si>
    <t>000005978785000220602000001497384</t>
  </si>
  <si>
    <t>4131692060</t>
  </si>
  <si>
    <t>000005978785000220602000001497528</t>
  </si>
  <si>
    <t>4131692061</t>
  </si>
  <si>
    <t>000005978785000220602000001497668</t>
  </si>
  <si>
    <t>4131692062</t>
  </si>
  <si>
    <t>000005978785000220602000001497417</t>
  </si>
  <si>
    <t>4131692063</t>
  </si>
  <si>
    <t>000005978785000220602000001497701</t>
  </si>
  <si>
    <t>4131692064</t>
  </si>
  <si>
    <t>000005978785000220602000001497455</t>
  </si>
  <si>
    <t>4131692065</t>
  </si>
  <si>
    <t>000005978785000220602000001497638</t>
  </si>
  <si>
    <t>4131692066</t>
  </si>
  <si>
    <t>000005978785000220602000001497604</t>
  </si>
  <si>
    <t>4131545137</t>
  </si>
  <si>
    <t>2022-06-30</t>
  </si>
  <si>
    <t>4131438797</t>
  </si>
  <si>
    <t>4131491951</t>
  </si>
  <si>
    <t>4133857580</t>
  </si>
  <si>
    <t>000005978785000220701000001822375</t>
  </si>
  <si>
    <t>4133856744</t>
  </si>
  <si>
    <t>000005978785000220701000001822341</t>
  </si>
  <si>
    <t>4131598301</t>
  </si>
  <si>
    <t>4133856403</t>
  </si>
  <si>
    <t>000005978785000220701000001822384</t>
  </si>
  <si>
    <t>4133856404</t>
  </si>
  <si>
    <t>000005978785000220701000001822387</t>
  </si>
  <si>
    <t>4133855919</t>
  </si>
  <si>
    <t>000005978785000220701000001822393</t>
  </si>
  <si>
    <t>4133856632</t>
  </si>
  <si>
    <t>000005978785000220701000001822369</t>
  </si>
  <si>
    <t>4133857136</t>
  </si>
  <si>
    <t>000005978785000220701000001822353</t>
  </si>
  <si>
    <t>4133856184</t>
  </si>
  <si>
    <t>000005978785000220701000001822380</t>
  </si>
  <si>
    <t>4133856691</t>
  </si>
  <si>
    <t>000005978785000220701000001822364</t>
  </si>
  <si>
    <t>4133708348</t>
  </si>
  <si>
    <t>2022-07-31</t>
  </si>
  <si>
    <t>4133762115</t>
  </si>
  <si>
    <t>4133815870</t>
  </si>
  <si>
    <t>4133899616</t>
  </si>
  <si>
    <t>4136499374</t>
  </si>
  <si>
    <t>000005978785000220807000001280349</t>
  </si>
  <si>
    <t>4133857254</t>
  </si>
  <si>
    <t>000005978785000220701000001822346</t>
  </si>
  <si>
    <t>4133857763</t>
  </si>
  <si>
    <t>000005978785000220701000001822357</t>
  </si>
  <si>
    <t>4133857781</t>
  </si>
  <si>
    <t>000005978785000220701000001822390</t>
  </si>
  <si>
    <t>4136499308</t>
  </si>
  <si>
    <t>000005978785000220807000001280532</t>
  </si>
  <si>
    <t>4136499333</t>
  </si>
  <si>
    <t>000005978785000220807000001280407</t>
  </si>
  <si>
    <t>Эс Жи кореа кабель</t>
  </si>
  <si>
    <t>4136499134</t>
  </si>
  <si>
    <t>000005978785000220807000001280438</t>
  </si>
  <si>
    <t>Содномпил</t>
  </si>
  <si>
    <t>4135895641</t>
  </si>
  <si>
    <t>2022-08-31</t>
  </si>
  <si>
    <t>4135949866</t>
  </si>
  <si>
    <t>4136004091</t>
  </si>
  <si>
    <t>4136091117</t>
  </si>
  <si>
    <t>4138006146</t>
  </si>
  <si>
    <t>2022-09-30</t>
  </si>
  <si>
    <t>4138060573</t>
  </si>
  <si>
    <t>4138115000</t>
  </si>
  <si>
    <t>4138203891</t>
  </si>
  <si>
    <t>4140404966</t>
  </si>
  <si>
    <t>000005978785000220930000001956322</t>
  </si>
  <si>
    <t>4140402533</t>
  </si>
  <si>
    <t>000005978785000220930000001956377</t>
  </si>
  <si>
    <t>4140404275</t>
  </si>
  <si>
    <t>000005978785000220930000001956419</t>
  </si>
  <si>
    <t>Активхийц</t>
  </si>
  <si>
    <t>4140404967</t>
  </si>
  <si>
    <t>000005978785000220930000001956483</t>
  </si>
  <si>
    <t>4140395781</t>
  </si>
  <si>
    <t>000005978785000220930000001956961</t>
  </si>
  <si>
    <t>Арвайн их мандал</t>
  </si>
  <si>
    <t>4140401736</t>
  </si>
  <si>
    <t>000005978785000220930000001956996</t>
  </si>
  <si>
    <t>4140406318</t>
  </si>
  <si>
    <t>000005978785000220930000001957666</t>
  </si>
  <si>
    <t>4140397172</t>
  </si>
  <si>
    <t>000005978785000220930000001957767</t>
  </si>
  <si>
    <t>4140402035</t>
  </si>
  <si>
    <t>000005978785000220930000001957820</t>
  </si>
  <si>
    <t>4140395918</t>
  </si>
  <si>
    <t>000005978785000220930000001957891</t>
  </si>
  <si>
    <t>4140400549</t>
  </si>
  <si>
    <t>000005978785000220930000001957932</t>
  </si>
  <si>
    <t>4140400992</t>
  </si>
  <si>
    <t>000005978785000220930000001958003</t>
  </si>
  <si>
    <t>4140459235</t>
  </si>
  <si>
    <t>2022-10-31</t>
  </si>
  <si>
    <t>4136499392</t>
  </si>
  <si>
    <t>000005978785000220807000001280423</t>
  </si>
  <si>
    <t>4136499423</t>
  </si>
  <si>
    <t>000005978785000220807000001280489</t>
  </si>
  <si>
    <t>4136499042</t>
  </si>
  <si>
    <t>000005978785000220807000001280458</t>
  </si>
  <si>
    <t>4136499056</t>
  </si>
  <si>
    <t>000005978785000220807000001280476</t>
  </si>
  <si>
    <t>4136499540</t>
  </si>
  <si>
    <t>000005978785000220807000001280372</t>
  </si>
  <si>
    <t>4136499565</t>
  </si>
  <si>
    <t>000005978785000220807000001280498</t>
  </si>
  <si>
    <t>4136499566</t>
  </si>
  <si>
    <t>000005978785000220807000001280514</t>
  </si>
  <si>
    <t>4136499642</t>
  </si>
  <si>
    <t>000005978785000220807000001280393</t>
  </si>
  <si>
    <t>4143371429</t>
  </si>
  <si>
    <t>000005978785000221104000001732405</t>
  </si>
  <si>
    <t>4143377696</t>
  </si>
  <si>
    <t>000005978785000221104000001732953</t>
  </si>
  <si>
    <t>4140512101</t>
  </si>
  <si>
    <t>4140564967</t>
  </si>
  <si>
    <t>4140665027</t>
  </si>
  <si>
    <t>4143376061</t>
  </si>
  <si>
    <t>000005978785000221104000001732452</t>
  </si>
  <si>
    <t>4143375543</t>
  </si>
  <si>
    <t>000005978785000221104000001732075</t>
  </si>
  <si>
    <t>4143374098</t>
  </si>
  <si>
    <t>000005978785000221104000001732508</t>
  </si>
  <si>
    <t>4143374589</t>
  </si>
  <si>
    <t>000005978785000221104000001732127</t>
  </si>
  <si>
    <t>4143370738</t>
  </si>
  <si>
    <t>000005978785000221104000001732814</t>
  </si>
  <si>
    <t>4143375329</t>
  </si>
  <si>
    <t>000005978785000221104000001732558</t>
  </si>
  <si>
    <t>4145311670</t>
  </si>
  <si>
    <t>000005978785000221130000001741702</t>
  </si>
  <si>
    <t>2022-11-30</t>
  </si>
  <si>
    <t>4145444230</t>
  </si>
  <si>
    <t>000005978785000221202000001827240</t>
  </si>
  <si>
    <t>4143378303</t>
  </si>
  <si>
    <t>000005978785000221104000001732616</t>
  </si>
  <si>
    <t>4143379666</t>
  </si>
  <si>
    <t>000005978785000221104000001733074</t>
  </si>
  <si>
    <t>4143616681</t>
  </si>
  <si>
    <t>000005978785000221107000001888538</t>
  </si>
  <si>
    <t>Анар-Арвижих</t>
  </si>
  <si>
    <t>5803012</t>
  </si>
  <si>
    <t>4143694242</t>
  </si>
  <si>
    <t>000005978785000221107000001982592</t>
  </si>
  <si>
    <t>4142963885</t>
  </si>
  <si>
    <t>4142856541</t>
  </si>
  <si>
    <t>4142910213</t>
  </si>
  <si>
    <t>4143055811</t>
  </si>
  <si>
    <t>4145444030</t>
  </si>
  <si>
    <t>000005978785000221202000001828038</t>
  </si>
  <si>
    <t>4145444669</t>
  </si>
  <si>
    <t>000005978785000221202000001827477</t>
  </si>
  <si>
    <t>4145445218</t>
  </si>
  <si>
    <t>000005978785000221202000001827566</t>
  </si>
  <si>
    <t>4145444738</t>
  </si>
  <si>
    <t>000005978785000221202000001827156</t>
  </si>
  <si>
    <t>4145445306</t>
  </si>
  <si>
    <t>000005978785000221202000001826933</t>
  </si>
  <si>
    <t>4145445320</t>
  </si>
  <si>
    <t>000005978785000221202000001827793</t>
  </si>
  <si>
    <t>4145445321</t>
  </si>
  <si>
    <t>000005978785000221202000001827917</t>
  </si>
  <si>
    <t>4145444878</t>
  </si>
  <si>
    <t>000005978785000221202000001827723</t>
  </si>
  <si>
    <t>4145444936</t>
  </si>
  <si>
    <t>000005978785000221202000001827341</t>
  </si>
  <si>
    <t>4145445517</t>
  </si>
  <si>
    <t>000005978785000221202000001828580</t>
  </si>
  <si>
    <t>4146804955</t>
  </si>
  <si>
    <t>000005978785000221221000001719004</t>
  </si>
  <si>
    <t>2022-12-21</t>
  </si>
  <si>
    <t>4146804956</t>
  </si>
  <si>
    <t>000005978785000221221000001719061</t>
  </si>
  <si>
    <t>4145281713</t>
  </si>
  <si>
    <t>2022-12-31</t>
  </si>
  <si>
    <t>4145117618</t>
  </si>
  <si>
    <t>4145172316</t>
  </si>
  <si>
    <t>4145227014</t>
  </si>
  <si>
    <t>4147755663</t>
  </si>
  <si>
    <t>000005978785000230102000001313559</t>
  </si>
  <si>
    <t>4147756165</t>
  </si>
  <si>
    <t>000005978785000230102000001313116</t>
  </si>
  <si>
    <t>4147758237</t>
  </si>
  <si>
    <t>000005978785000230102000001313036</t>
  </si>
  <si>
    <t>4147754216</t>
  </si>
  <si>
    <t>000005978785000230102000001312491</t>
  </si>
  <si>
    <t>4147756280</t>
  </si>
  <si>
    <t>000005978785000230102000001312787</t>
  </si>
  <si>
    <t>4147757268</t>
  </si>
  <si>
    <t>000005978785000230102000001312718</t>
  </si>
  <si>
    <t>4147755832</t>
  </si>
  <si>
    <t>000005978785000230102000001312324</t>
  </si>
  <si>
    <t>4147755418</t>
  </si>
  <si>
    <t>000005978785000230102000001311915</t>
  </si>
  <si>
    <t>Кюүклинк</t>
  </si>
  <si>
    <t>5350115</t>
  </si>
  <si>
    <t>4147755419</t>
  </si>
  <si>
    <t>000005978785000230102000001312209</t>
  </si>
  <si>
    <t>4147756510</t>
  </si>
  <si>
    <t>000005978785000230102000001312625</t>
  </si>
  <si>
    <t>4147757553</t>
  </si>
  <si>
    <t>000005978785000230102000001312866</t>
  </si>
  <si>
    <t>4147753600</t>
  </si>
  <si>
    <t>000005978785000230102000001312956</t>
  </si>
  <si>
    <t>Sum of Нийт дүн</t>
  </si>
  <si>
    <t>Row Labels2</t>
  </si>
  <si>
    <t>UTT haasan</t>
  </si>
  <si>
    <t>Column3</t>
  </si>
  <si>
    <t>UOO</t>
  </si>
  <si>
    <t>картын төлбөр</t>
  </si>
  <si>
    <t>Цалин</t>
  </si>
  <si>
    <t>БҮАЗ</t>
  </si>
  <si>
    <t>зарлага</t>
  </si>
  <si>
    <t>орлого</t>
  </si>
  <si>
    <t>ХУ авалт</t>
  </si>
  <si>
    <t xml:space="preserve">дт </t>
  </si>
  <si>
    <t>кт</t>
  </si>
  <si>
    <t>2022.01.03</t>
  </si>
  <si>
    <t>2022.01.04</t>
  </si>
  <si>
    <t>2022.01.05</t>
  </si>
  <si>
    <t>2022.01.07</t>
  </si>
  <si>
    <t>2022.01.08</t>
  </si>
  <si>
    <t>2022.01.13</t>
  </si>
  <si>
    <t>2022.01.14</t>
  </si>
  <si>
    <t>2022.01.17</t>
  </si>
  <si>
    <t>2022.01.21</t>
  </si>
  <si>
    <t>2022.01.31</t>
  </si>
  <si>
    <t>2022.02.02</t>
  </si>
  <si>
    <t>2022.02.03</t>
  </si>
  <si>
    <t>2022.02.04</t>
  </si>
  <si>
    <t>2022.02.07</t>
  </si>
  <si>
    <t>2022.02.09</t>
  </si>
  <si>
    <t>2022.02.15</t>
  </si>
  <si>
    <t>2022.02.18</t>
  </si>
  <si>
    <t>2022.02.20</t>
  </si>
  <si>
    <t>2022.02.21</t>
  </si>
  <si>
    <t>2022.02.25</t>
  </si>
  <si>
    <t>2022.02.26</t>
  </si>
  <si>
    <t>2022.02.28</t>
  </si>
  <si>
    <t>2022.03.01</t>
  </si>
  <si>
    <t>2022.03.02</t>
  </si>
  <si>
    <t>2022.03.03</t>
  </si>
  <si>
    <t>2022.03.05</t>
  </si>
  <si>
    <t>2022.03.11</t>
  </si>
  <si>
    <t>2022.03.20</t>
  </si>
  <si>
    <t>2022.03.21</t>
  </si>
  <si>
    <t>2022.03.30</t>
  </si>
  <si>
    <t>2022.04.01</t>
  </si>
  <si>
    <t>2022.04.02</t>
  </si>
  <si>
    <t>2022.04.03</t>
  </si>
  <si>
    <t>2022.04.04</t>
  </si>
  <si>
    <t>2022.04.06</t>
  </si>
  <si>
    <t>2022.04.08</t>
  </si>
  <si>
    <t>2022.04.10</t>
  </si>
  <si>
    <t>2022.04.11</t>
  </si>
  <si>
    <t>2022.04.18</t>
  </si>
  <si>
    <t>2022.04.20</t>
  </si>
  <si>
    <t>2022.04.30</t>
  </si>
  <si>
    <t>2022.05.02</t>
  </si>
  <si>
    <t>2022.05.03</t>
  </si>
  <si>
    <t>2022.05.04</t>
  </si>
  <si>
    <t>2022.05.05</t>
  </si>
  <si>
    <t>2022.05.06</t>
  </si>
  <si>
    <t>2022.05.10</t>
  </si>
  <si>
    <t>2022.05.18</t>
  </si>
  <si>
    <t>2022.05.21</t>
  </si>
  <si>
    <t>2022.05.30</t>
  </si>
  <si>
    <t>2022.05.31</t>
  </si>
  <si>
    <t>2022.06.02</t>
  </si>
  <si>
    <t>2022.06.03</t>
  </si>
  <si>
    <t>2022.06.04</t>
  </si>
  <si>
    <t>2022.06.05</t>
  </si>
  <si>
    <t>2022.06.06</t>
  </si>
  <si>
    <t>2022.06.07</t>
  </si>
  <si>
    <t>2022.06.09</t>
  </si>
  <si>
    <t>2022.06.19</t>
  </si>
  <si>
    <t>2022.06.21</t>
  </si>
  <si>
    <t>2022.06.30</t>
  </si>
  <si>
    <t>2022.07.01</t>
  </si>
  <si>
    <t>2022.07.02</t>
  </si>
  <si>
    <t>2022.07.03</t>
  </si>
  <si>
    <t>2022.07.04</t>
  </si>
  <si>
    <t>2022.07.05</t>
  </si>
  <si>
    <t>2022.07.10</t>
  </si>
  <si>
    <t>2022.07.19</t>
  </si>
  <si>
    <t>2022.07.20</t>
  </si>
  <si>
    <t>2022.07.22</t>
  </si>
  <si>
    <t>2022.07.28</t>
  </si>
  <si>
    <t>2022.07.31</t>
  </si>
  <si>
    <t>2022.08.01</t>
  </si>
  <si>
    <t>2022.08.02</t>
  </si>
  <si>
    <t>2022.08.04</t>
  </si>
  <si>
    <t>2022.08.05</t>
  </si>
  <si>
    <t>2022.08.13</t>
  </si>
  <si>
    <t>2022.08.19</t>
  </si>
  <si>
    <t>2022.08.29</t>
  </si>
  <si>
    <t>2022.08.30</t>
  </si>
  <si>
    <t>2022.08.31</t>
  </si>
  <si>
    <t>2022.09.01</t>
  </si>
  <si>
    <t>2022.09.02</t>
  </si>
  <si>
    <t>2022.09.03</t>
  </si>
  <si>
    <t>2022.09.05</t>
  </si>
  <si>
    <t>2022.09.06</t>
  </si>
  <si>
    <t>2022.09.07</t>
  </si>
  <si>
    <t>2022.09.09</t>
  </si>
  <si>
    <t>2022.09.20</t>
  </si>
  <si>
    <t>2022.09.21</t>
  </si>
  <si>
    <t>2022.09.30</t>
  </si>
  <si>
    <t>2022.10.03</t>
  </si>
  <si>
    <t>2022.10.04</t>
  </si>
  <si>
    <t>2022.10.05</t>
  </si>
  <si>
    <t>2022.10.12</t>
  </si>
  <si>
    <t>2022.10.13</t>
  </si>
  <si>
    <t>2022.10.17</t>
  </si>
  <si>
    <t>2022.10.20</t>
  </si>
  <si>
    <t>2022.10.31</t>
  </si>
  <si>
    <t>2022.11.01</t>
  </si>
  <si>
    <t>2022.11.02</t>
  </si>
  <si>
    <t>2022.11.03</t>
  </si>
  <si>
    <t>2022.11.04</t>
  </si>
  <si>
    <t>2022.11.07</t>
  </si>
  <si>
    <t>2022.11.08</t>
  </si>
  <si>
    <t>2022.11.09</t>
  </si>
  <si>
    <t>2022.11.18</t>
  </si>
  <si>
    <t>2022.11.30</t>
  </si>
  <si>
    <t>2022.12.02</t>
  </si>
  <si>
    <t>2022.12.03</t>
  </si>
  <si>
    <t>2022.12.05</t>
  </si>
  <si>
    <t>2022.12.07</t>
  </si>
  <si>
    <t>2022.12.14</t>
  </si>
  <si>
    <t>2022.12.19</t>
  </si>
  <si>
    <t>2022.12.20</t>
  </si>
  <si>
    <t>2022.12.21</t>
  </si>
  <si>
    <t>2022.12.29</t>
  </si>
  <si>
    <t>EB-2021 татвар төлөх 4-р улирал</t>
  </si>
  <si>
    <t>EB-СкайСис Солюшнс ХХК Татвар төлөх 2022 01- улирал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</si>
</sst>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8"/>
      <color theme="1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2" borderId="0" xfId="0" applyFill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2" xfId="0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1" xfId="0" applyBorder="1"/>
    <xf numFmtId="0" fontId="0" fillId="0" borderId="3" xfId="0" applyBorder="1"/>
    <xf numFmtId="43" fontId="0" fillId="3" borderId="2" xfId="1" applyFont="1" applyFill="1" applyBorder="1"/>
    <xf numFmtId="0" fontId="0" fillId="2" borderId="2" xfId="0" applyFill="1" applyBorder="1"/>
    <xf numFmtId="43" fontId="0" fillId="0" borderId="2" xfId="1" applyFont="1" applyBorder="1"/>
    <xf numFmtId="43" fontId="0" fillId="3" borderId="2" xfId="0" applyNumberFormat="1" applyFill="1" applyBorder="1"/>
    <xf numFmtId="43" fontId="0" fillId="0" borderId="2" xfId="0" applyNumberFormat="1" applyBorder="1"/>
  </cellXfs>
  <cellStyles count="2">
    <cellStyle name="Comma" xfId="1" builtinId="3"/>
    <cellStyle name="Normal" xfId="0" builtinId="0"/>
  </cellStyles>
  <dxfs count="3"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khbayar Bazarragchaa" refreshedDate="44966.581671759261" createdVersion="8" refreshedVersion="8" minRefreshableVersion="3" recordCount="179" xr:uid="{1D10D1BE-41B2-4409-B6BC-4764B481EDFB}">
  <cacheSource type="worksheet">
    <worksheetSource name="Table2"/>
  </cacheSource>
  <cacheFields count="9">
    <cacheField name="Падаан №" numFmtId="0">
      <sharedItems/>
    </cacheField>
    <cacheField name="ДДТД" numFmtId="0">
      <sharedItems containsBlank="1"/>
    </cacheField>
    <cacheField name="Огноо" numFmtId="0">
      <sharedItems/>
    </cacheField>
    <cacheField name="Харилцагчийн нэр" numFmtId="0">
      <sharedItems count="14">
        <s v="ЭЦСИЙН ХЭРЭГЛЭГЧ"/>
        <s v="Активпартнерс"/>
        <s v="Эко-Ивээл"/>
        <s v="АКТИВХИЙЦ"/>
        <s v="Бүрэнгийн бэл"/>
        <s v="АРВАЙН ИХ МАНДАЛ"/>
        <s v="Трендмебель монголиа"/>
        <s v="Би Эй Би Эм трейд"/>
        <s v="ЭДАНС"/>
        <s v="Наяд саплай солюшнс"/>
        <s v="СОДНОМПИЛ"/>
        <s v="ЭС ЖИ КОРЕА КАБЕЛЬ"/>
        <s v="Анар-Арвижих"/>
        <s v="Кюүклинк"/>
      </sharedItems>
    </cacheField>
    <cacheField name="Харилцагчийн ТТД" numFmtId="0">
      <sharedItems/>
    </cacheField>
    <cacheField name="НӨАТ" numFmtId="0">
      <sharedItems containsString="0" containsBlank="1" containsNumber="1" minValue="7000" maxValue="607272.72727300005"/>
    </cacheField>
    <cacheField name="Цэвэр дүн" numFmtId="0">
      <sharedItems containsString="0" containsBlank="1" containsNumber="1" minValue="70000" maxValue="6072727.2727269996"/>
    </cacheField>
    <cacheField name="Нийт дүн" numFmtId="0">
      <sharedItems containsString="0" containsBlank="1" containsNumber="1" containsInteger="1" minValue="77000" maxValue="6680000"/>
    </cacheField>
    <cacheField name="Төрөл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khbayar Bazarragchaa" refreshedDate="44966.587138078707" createdVersion="8" refreshedVersion="8" minRefreshableVersion="3" recordCount="283" xr:uid="{BF5F7E37-7D92-459B-808A-8413CEDD1169}">
  <cacheSource type="worksheet">
    <worksheetSource name="Table1"/>
  </cacheSource>
  <cacheFields count="10">
    <cacheField name="Огноо" numFmtId="0">
      <sharedItems/>
    </cacheField>
    <cacheField name="Салбар" numFmtId="0">
      <sharedItems/>
    </cacheField>
    <cacheField name="Эхний үлд" numFmtId="0">
      <sharedItems containsSemiMixedTypes="0" containsString="0" containsNumber="1" minValue="15505.32" maxValue="5784154.3200000003"/>
    </cacheField>
    <cacheField name="Зарлага" numFmtId="0">
      <sharedItems containsSemiMixedTypes="0" containsString="0" containsNumber="1" minValue="-1610416.48" maxValue="0"/>
    </cacheField>
    <cacheField name="Орлого" numFmtId="0">
      <sharedItems containsSemiMixedTypes="0" containsString="0" containsNumber="1" containsInteger="1" minValue="0" maxValue="2700000"/>
    </cacheField>
    <cacheField name="Эцсийн үлд" numFmtId="0">
      <sharedItems containsSemiMixedTypes="0" containsString="0" containsNumber="1" minValue="15505.32" maxValue="5784154.3200000003"/>
    </cacheField>
    <cacheField name="Гүйлгээний утга" numFmtId="0">
      <sharedItems/>
    </cacheField>
    <cacheField name="Харицсан данс" numFmtId="0">
      <sharedItems containsBlank="1"/>
    </cacheField>
    <cacheField name="Харилцагч" numFmtId="0">
      <sharedItems count="32">
        <s v="Гадаад худалдан авалт"/>
        <s v="Бүрэнгийн бэл"/>
        <s v="Актив партнерс"/>
        <s v="ЭЦСИЙН ХЭРЭГЛЭГЧ"/>
        <s v="Наяд саплай солюшнс"/>
        <s v="Ай Түүлс"/>
        <s v="Хаан банк"/>
        <s v="НДаатгал"/>
        <s v="тренд мебель монголиа ххк"/>
        <s v="Старинтер трейд"/>
        <s v="ЭДАНС"/>
        <s v="Нацагдорж"/>
        <s v="БИ ЭЙ БИ ЭМ ТРЕЙД ХХК"/>
        <s v="Mica traiding"/>
        <s v="Эс Жи Кореа Кабель"/>
        <s v="Peace Mall"/>
        <s v="СОДНОМПИЛ"/>
        <s v="Лхагвасүрэн"/>
        <s v="Арвайн Их мандал ХХК"/>
        <s v="Активхийц"/>
        <s v="КЮҮКЛИНК ХХК"/>
        <s v="СБД татвар"/>
        <s v="Zaisan star"/>
        <s v="Датаком"/>
        <s v="Эко Ивээл ХХК"/>
        <s v="Анар арвижих ХХК"/>
        <s v="М.Бат-Өлзий, УП89030273"/>
        <s v="содномпил ххк" u="1"/>
        <s v="Sodnompil" u="1"/>
        <s v="EB-Edans" u="1"/>
        <s v="Burengiin bel xxk" u="1"/>
        <s v="ESUITEI GOYOL" u="1"/>
      </sharedItems>
    </cacheField>
    <cacheField name="VAT" numFmtId="0">
      <sharedItems containsBlank="1" count="3">
        <s v="VAT ugui"/>
        <s v="VAT salgah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9">
  <r>
    <s v="4121239780"/>
    <m/>
    <s v="2022-01-31"/>
    <x v="0"/>
    <s v="1000000"/>
    <n v="12000"/>
    <n v="120000"/>
    <n v="132000"/>
    <s v="Энгийн"/>
  </r>
  <r>
    <s v="4121290606"/>
    <m/>
    <s v="2022-01-31"/>
    <x v="0"/>
    <s v="2000000"/>
    <m/>
    <m/>
    <m/>
    <s v="чөлөөлөгдсөн"/>
  </r>
  <r>
    <s v="4121335921"/>
    <m/>
    <s v="2022-01-31"/>
    <x v="0"/>
    <s v="3000000"/>
    <m/>
    <m/>
    <m/>
    <s v="0 хувьтай"/>
  </r>
  <r>
    <s v="4121387382"/>
    <m/>
    <s v="2022-01-31"/>
    <x v="0"/>
    <s v="4000000"/>
    <m/>
    <m/>
    <m/>
    <s v="Энгийн"/>
  </r>
  <r>
    <s v="4123216027"/>
    <s v="000005978785000220131000001954231"/>
    <s v="2022-01-31"/>
    <x v="1"/>
    <s v="5621798"/>
    <n v="30000"/>
    <n v="300000"/>
    <n v="330000"/>
    <s v="Энгийн"/>
  </r>
  <r>
    <s v="4123216416"/>
    <s v="000005978785000220131000001954263"/>
    <s v="2022-01-31"/>
    <x v="2"/>
    <s v="5866782"/>
    <n v="32454.545454999999"/>
    <n v="324545.45454499999"/>
    <n v="357000"/>
    <s v="Энгийн"/>
  </r>
  <r>
    <s v="4123213188"/>
    <s v="000005978785000220131000001954327"/>
    <s v="2022-01-31"/>
    <x v="3"/>
    <s v="5021596"/>
    <n v="31909.090908999999"/>
    <n v="319090.90909099998"/>
    <n v="351000"/>
    <s v="Энгийн"/>
  </r>
  <r>
    <s v="4123214510"/>
    <s v="000005978785000220131000001954357"/>
    <s v="2022-01-31"/>
    <x v="4"/>
    <s v="5590299"/>
    <n v="45000"/>
    <n v="450000"/>
    <n v="495000"/>
    <s v="Энгийн"/>
  </r>
  <r>
    <s v="4123215428"/>
    <s v="000005978785000220131000001954390"/>
    <s v="2022-01-31"/>
    <x v="5"/>
    <s v="5431875"/>
    <n v="11454.545454999999"/>
    <n v="114545.454545"/>
    <n v="126000"/>
    <s v="Энгийн"/>
  </r>
  <r>
    <s v="4123215272"/>
    <s v="000005978785000220131000001954427"/>
    <s v="2022-01-31"/>
    <x v="6"/>
    <s v="5445825"/>
    <n v="114000"/>
    <n v="1140000"/>
    <n v="1254000"/>
    <s v="Энгийн"/>
  </r>
  <r>
    <s v="4123216490"/>
    <s v="000005978785000220131000001954482"/>
    <s v="2022-01-31"/>
    <x v="7"/>
    <s v="6362907"/>
    <n v="24000"/>
    <n v="240000"/>
    <n v="264000"/>
    <s v="Энгийн"/>
  </r>
  <r>
    <s v="4123216491"/>
    <s v="000005978785000220131000001954508"/>
    <s v="2022-01-31"/>
    <x v="7"/>
    <s v="6362907"/>
    <n v="7000"/>
    <n v="70000"/>
    <n v="77000"/>
    <s v="Энгийн"/>
  </r>
  <r>
    <s v="4123215516"/>
    <s v="000005978785000220131000001954544"/>
    <s v="2022-01-31"/>
    <x v="8"/>
    <s v="3307719"/>
    <n v="9600"/>
    <n v="96000"/>
    <n v="105600"/>
    <s v="Энгийн"/>
  </r>
  <r>
    <s v="4123217435"/>
    <s v="000005978785000220131000001954923"/>
    <s v="2022-01-31"/>
    <x v="9"/>
    <s v="6673414"/>
    <n v="30000"/>
    <n v="300000"/>
    <n v="330000"/>
    <s v="Энгийн"/>
  </r>
  <r>
    <s v="4123382787"/>
    <m/>
    <s v="2022-02-28"/>
    <x v="0"/>
    <s v="1000000"/>
    <m/>
    <m/>
    <m/>
    <s v="Энгийн"/>
  </r>
  <r>
    <s v="4123433220"/>
    <m/>
    <s v="2022-02-28"/>
    <x v="0"/>
    <s v="2000000"/>
    <m/>
    <m/>
    <m/>
    <s v="чөлөөлөгдсөн"/>
  </r>
  <r>
    <s v="4123483653"/>
    <m/>
    <s v="2022-02-28"/>
    <x v="0"/>
    <s v="3000000"/>
    <m/>
    <m/>
    <m/>
    <s v="0 хувьтай"/>
  </r>
  <r>
    <s v="4123534086"/>
    <m/>
    <s v="2022-02-28"/>
    <x v="0"/>
    <s v="4000000"/>
    <m/>
    <m/>
    <m/>
    <s v="Энгийн"/>
  </r>
  <r>
    <s v="4124847547"/>
    <s v="000005978785000220228000001837475"/>
    <s v="2022-02-28"/>
    <x v="1"/>
    <s v="5621798"/>
    <n v="30000"/>
    <n v="300000"/>
    <n v="330000"/>
    <s v="Энгийн"/>
  </r>
  <r>
    <s v="4124846702"/>
    <s v="000005978785000220228000001837520"/>
    <s v="2022-02-28"/>
    <x v="2"/>
    <s v="5866782"/>
    <n v="32454.545454999999"/>
    <n v="324545.45454499999"/>
    <n v="357000"/>
    <s v="Энгийн"/>
  </r>
  <r>
    <s v="4125008746"/>
    <s v="000005978785000220228000001839780"/>
    <s v="2022-02-28"/>
    <x v="3"/>
    <s v="5021596"/>
    <n v="31909.090908999999"/>
    <n v="319090.90909099998"/>
    <n v="351000"/>
    <s v="Энгийн"/>
  </r>
  <r>
    <s v="4125008307"/>
    <s v="000005978785000220228000001839863"/>
    <s v="2022-02-28"/>
    <x v="4"/>
    <s v="5590299"/>
    <n v="45000"/>
    <n v="450000"/>
    <n v="495000"/>
    <s v="Энгийн"/>
  </r>
  <r>
    <s v="4125008325"/>
    <s v="000005978785000220228000001839898"/>
    <s v="2022-02-28"/>
    <x v="5"/>
    <s v="5431875"/>
    <n v="11454.545454999999"/>
    <n v="114545.454545"/>
    <n v="126000"/>
    <s v="Энгийн"/>
  </r>
  <r>
    <s v="4125008927"/>
    <s v="000005978785000220228000001839931"/>
    <s v="2022-02-28"/>
    <x v="6"/>
    <s v="5445825"/>
    <n v="114000"/>
    <n v="1140000"/>
    <n v="1254000"/>
    <s v="Энгийн"/>
  </r>
  <r>
    <s v="4125010744"/>
    <s v="000005978785000220228000001839977"/>
    <s v="2022-02-28"/>
    <x v="7"/>
    <s v="6362907"/>
    <n v="7000"/>
    <n v="70000"/>
    <n v="77000"/>
    <s v="Энгийн"/>
  </r>
  <r>
    <s v="4125009301"/>
    <s v="000005978785000220228000001840020"/>
    <s v="2022-02-28"/>
    <x v="8"/>
    <s v="3307719"/>
    <n v="9600"/>
    <n v="96000"/>
    <n v="105600"/>
    <s v="Энгийн"/>
  </r>
  <r>
    <s v="4125010967"/>
    <s v="000005978785000220228000001840060"/>
    <s v="2022-02-28"/>
    <x v="9"/>
    <s v="6673414"/>
    <n v="30000"/>
    <n v="300000"/>
    <n v="330000"/>
    <s v="Энгийн"/>
  </r>
  <r>
    <s v="4124895930"/>
    <m/>
    <s v="2022-03-31"/>
    <x v="0"/>
    <s v="1000000"/>
    <m/>
    <m/>
    <m/>
    <s v="Энгийн"/>
  </r>
  <r>
    <s v="4124997688"/>
    <m/>
    <s v="2022-03-31"/>
    <x v="0"/>
    <s v="3000000"/>
    <m/>
    <m/>
    <m/>
    <s v="0 хувьтай"/>
  </r>
  <r>
    <s v="4124946809"/>
    <m/>
    <s v="2022-03-31"/>
    <x v="0"/>
    <s v="2000000"/>
    <m/>
    <m/>
    <m/>
    <s v="чөлөөлөгдсөн"/>
  </r>
  <r>
    <s v="4127148926"/>
    <s v="000005978785000220331000001996356"/>
    <s v="2022-03-31"/>
    <x v="7"/>
    <s v="6362907"/>
    <n v="24000"/>
    <n v="240000"/>
    <n v="264000"/>
    <s v="Энгийн"/>
  </r>
  <r>
    <s v="4125058127"/>
    <m/>
    <s v="2022-03-31"/>
    <x v="0"/>
    <s v="4000000"/>
    <m/>
    <m/>
    <m/>
    <s v="Энгийн"/>
  </r>
  <r>
    <s v="4127142380"/>
    <s v="000005978785000220331000001995680"/>
    <s v="2022-03-31"/>
    <x v="10"/>
    <s v="2674165"/>
    <n v="539090.90909099998"/>
    <n v="5390909.0909089996"/>
    <n v="5930000"/>
    <s v="Энгийн"/>
  </r>
  <r>
    <s v="4127145604"/>
    <s v="000005978785000220331000001995723"/>
    <s v="2022-03-31"/>
    <x v="11"/>
    <s v="5751624"/>
    <n v="607272.72727300005"/>
    <n v="6072727.2727269996"/>
    <n v="6680000"/>
    <s v="Энгийн"/>
  </r>
  <r>
    <s v="4127146279"/>
    <s v="000005978785000220331000001995896"/>
    <s v="2022-03-31"/>
    <x v="4"/>
    <s v="5590299"/>
    <n v="45000"/>
    <n v="450000"/>
    <n v="495000"/>
    <s v="Энгийн"/>
  </r>
  <r>
    <s v="4127146956"/>
    <s v="000005978785000220331000001995941"/>
    <s v="2022-03-31"/>
    <x v="1"/>
    <s v="5621798"/>
    <n v="30000"/>
    <n v="300000"/>
    <n v="330000"/>
    <s v="Энгийн"/>
  </r>
  <r>
    <s v="4127145221"/>
    <s v="000005978785000220331000001995964"/>
    <s v="2022-03-31"/>
    <x v="2"/>
    <s v="5866782"/>
    <n v="32454.545454999999"/>
    <n v="324545.45454499999"/>
    <n v="357000"/>
    <s v="Энгийн"/>
  </r>
  <r>
    <s v="4127148423"/>
    <s v="000005978785000220331000001996124"/>
    <s v="2022-03-31"/>
    <x v="3"/>
    <s v="5021596"/>
    <n v="31909.090908999999"/>
    <n v="319090.90909099998"/>
    <n v="351000"/>
    <s v="Энгийн"/>
  </r>
  <r>
    <s v="4127141000"/>
    <s v="000005978785000220331000001996211"/>
    <s v="2022-03-31"/>
    <x v="5"/>
    <s v="5431875"/>
    <n v="11454.545454999999"/>
    <n v="114545.454545"/>
    <n v="126000"/>
    <s v="Энгийн"/>
  </r>
  <r>
    <s v="4127146545"/>
    <s v="000005978785000220331000001996305"/>
    <s v="2022-03-31"/>
    <x v="6"/>
    <s v="5445825"/>
    <n v="114000"/>
    <n v="1140000"/>
    <n v="1254000"/>
    <s v="Энгийн"/>
  </r>
  <r>
    <s v="4127148927"/>
    <s v="000005978785000220331000001996696"/>
    <s v="2022-03-31"/>
    <x v="7"/>
    <s v="6362907"/>
    <n v="24000"/>
    <n v="240000"/>
    <n v="264000"/>
    <s v="Энгийн"/>
  </r>
  <r>
    <s v="4129427169"/>
    <s v="000005978785000220502000001227686"/>
    <s v="2022-04-30"/>
    <x v="7"/>
    <s v="6362907"/>
    <n v="7000"/>
    <n v="70000"/>
    <n v="77000"/>
    <s v="Энгийн"/>
  </r>
  <r>
    <s v="4127141178"/>
    <s v="000005978785000220331000001996401"/>
    <s v="2022-03-31"/>
    <x v="8"/>
    <s v="3307719"/>
    <n v="9600"/>
    <n v="96000"/>
    <n v="105600"/>
    <s v="Энгийн"/>
  </r>
  <r>
    <s v="4127149936"/>
    <s v="000005978785000220331000001996463"/>
    <s v="2022-03-31"/>
    <x v="9"/>
    <s v="6673414"/>
    <n v="30000"/>
    <n v="300000"/>
    <n v="330000"/>
    <s v="Энгийн"/>
  </r>
  <r>
    <s v="4127006197"/>
    <m/>
    <s v="2022-04-30"/>
    <x v="0"/>
    <s v="1000000"/>
    <n v="12000"/>
    <n v="120000"/>
    <n v="132000"/>
    <s v="Энгийн"/>
  </r>
  <r>
    <s v="4127057941"/>
    <m/>
    <s v="2022-04-30"/>
    <x v="0"/>
    <s v="2000000"/>
    <m/>
    <m/>
    <m/>
    <s v="чөлөөлөгдсөн"/>
  </r>
  <r>
    <s v="4127109685"/>
    <m/>
    <s v="2022-04-30"/>
    <x v="0"/>
    <s v="3000000"/>
    <m/>
    <m/>
    <m/>
    <s v="0 хувьтай"/>
  </r>
  <r>
    <s v="4127191316"/>
    <m/>
    <s v="2022-04-30"/>
    <x v="0"/>
    <s v="4000000"/>
    <m/>
    <m/>
    <m/>
    <s v="Энгийн"/>
  </r>
  <r>
    <s v="4129427127"/>
    <s v="000005978785000220502000001228098"/>
    <s v="2022-04-30"/>
    <x v="11"/>
    <s v="5751624"/>
    <n v="19500"/>
    <n v="195000"/>
    <n v="214500"/>
    <s v="Энгийн"/>
  </r>
  <r>
    <s v="4129428135"/>
    <s v="000005978785000220502000001227924"/>
    <s v="2022-04-30"/>
    <x v="3"/>
    <s v="5021596"/>
    <n v="31909.090908999999"/>
    <n v="319090.90909099998"/>
    <n v="351000"/>
    <s v="Энгийн"/>
  </r>
  <r>
    <s v="4129426408"/>
    <s v="000005978785000220502000001227964"/>
    <s v="2022-04-30"/>
    <x v="2"/>
    <s v="5866782"/>
    <n v="32454.545454999999"/>
    <n v="324545.45454499999"/>
    <n v="357000"/>
    <s v="Энгийн"/>
  </r>
  <r>
    <s v="4129732156"/>
    <s v="000005978785000220505000001448387"/>
    <s v="2022-04-30"/>
    <x v="10"/>
    <s v="2674165"/>
    <n v="120000"/>
    <n v="1200000"/>
    <n v="1320000"/>
    <s v="Энгийн"/>
  </r>
  <r>
    <s v="4129429667"/>
    <s v="000005978785000220502000001227723"/>
    <s v="2022-04-30"/>
    <x v="7"/>
    <s v="6362907"/>
    <n v="24000"/>
    <n v="240000"/>
    <n v="264000"/>
    <s v="Энгийн"/>
  </r>
  <r>
    <s v="4129426672"/>
    <s v="000005978785000220502000001227770"/>
    <s v="2022-04-30"/>
    <x v="6"/>
    <s v="5445825"/>
    <n v="114000"/>
    <n v="1140000"/>
    <n v="1254000"/>
    <s v="Энгийн"/>
  </r>
  <r>
    <s v="4129427857"/>
    <s v="000005978785000220502000001227871"/>
    <s v="2022-04-30"/>
    <x v="4"/>
    <s v="5590299"/>
    <n v="45000"/>
    <n v="450000"/>
    <n v="495000"/>
    <s v="Энгийн"/>
  </r>
  <r>
    <s v="4129426776"/>
    <s v="000005978785000220502000001227820"/>
    <s v="2022-04-30"/>
    <x v="5"/>
    <s v="5431875"/>
    <n v="11454.545454999999"/>
    <n v="114545.454545"/>
    <n v="126000"/>
    <s v="Энгийн"/>
  </r>
  <r>
    <s v="4129426781"/>
    <s v="000005978785000220502000001228027"/>
    <s v="2022-04-30"/>
    <x v="1"/>
    <s v="5621798"/>
    <n v="30000"/>
    <n v="300000"/>
    <n v="330000"/>
    <s v="Энгийн"/>
  </r>
  <r>
    <s v="4129426863"/>
    <s v="000005978785000220502000001226150"/>
    <s v="2022-04-30"/>
    <x v="8"/>
    <s v="3307719"/>
    <n v="9600"/>
    <n v="96000"/>
    <n v="105600"/>
    <s v="Энгийн"/>
  </r>
  <r>
    <s v="4129426890"/>
    <s v="000005978785000220502000001226104"/>
    <s v="2022-04-30"/>
    <x v="9"/>
    <s v="6673414"/>
    <n v="30000"/>
    <n v="300000"/>
    <n v="330000"/>
    <s v="Энгийн"/>
  </r>
  <r>
    <s v="4129427032"/>
    <s v="000005978785000220502000001228061"/>
    <s v="2022-04-30"/>
    <x v="10"/>
    <s v="2674165"/>
    <n v="12300"/>
    <n v="123000"/>
    <n v="135300"/>
    <s v="Энгийн"/>
  </r>
  <r>
    <s v="4129166576"/>
    <m/>
    <s v="2022-05-31"/>
    <x v="0"/>
    <s v="1000000"/>
    <n v="12000"/>
    <n v="120000"/>
    <n v="132000"/>
    <s v="Энгийн"/>
  </r>
  <r>
    <s v="4129219108"/>
    <m/>
    <s v="2022-05-31"/>
    <x v="0"/>
    <s v="2000000"/>
    <m/>
    <m/>
    <m/>
    <s v="чөлөөлөгдсөн"/>
  </r>
  <r>
    <s v="4129271640"/>
    <m/>
    <s v="2022-05-31"/>
    <x v="0"/>
    <s v="3000000"/>
    <m/>
    <m/>
    <m/>
    <s v="0 хувьтай"/>
  </r>
  <r>
    <s v="4129386744"/>
    <m/>
    <s v="2022-05-31"/>
    <x v="0"/>
    <s v="4000000"/>
    <m/>
    <m/>
    <m/>
    <s v="Энгийн"/>
  </r>
  <r>
    <s v="4131692059"/>
    <s v="000005978785000220602000001497562"/>
    <s v="2022-05-31"/>
    <x v="5"/>
    <s v="5431875"/>
    <n v="11454.545454999999"/>
    <n v="114545.454545"/>
    <n v="126000"/>
    <s v="Энгийн"/>
  </r>
  <r>
    <s v="4129732375"/>
    <s v="000005978785000220505000001448528"/>
    <s v="2022-04-30"/>
    <x v="11"/>
    <s v="5751624"/>
    <n v="120000"/>
    <n v="1200000"/>
    <n v="1320000"/>
    <s v="Энгийн"/>
  </r>
  <r>
    <s v="4131692055"/>
    <s v="000005978785000220602000001497802"/>
    <s v="2022-05-31"/>
    <x v="9"/>
    <s v="6673414"/>
    <n v="35970"/>
    <n v="359700"/>
    <n v="395670"/>
    <s v="Энгийн"/>
  </r>
  <r>
    <s v="4131692056"/>
    <s v="000005978785000220602000001497501"/>
    <s v="2022-05-31"/>
    <x v="3"/>
    <s v="5021596"/>
    <n v="31909.090908999999"/>
    <n v="319090.90909099998"/>
    <n v="351000"/>
    <s v="Энгийн"/>
  </r>
  <r>
    <s v="4131692057"/>
    <s v="000005978785000220602000001497339"/>
    <s v="2022-05-31"/>
    <x v="11"/>
    <s v="5751624"/>
    <n v="19500"/>
    <n v="195000"/>
    <n v="214500"/>
    <s v="Энгийн"/>
  </r>
  <r>
    <s v="4131692058"/>
    <s v="000005978785000220602000001497384"/>
    <s v="2022-05-31"/>
    <x v="10"/>
    <s v="2674165"/>
    <n v="12300"/>
    <n v="123000"/>
    <n v="135300"/>
    <s v="Энгийн"/>
  </r>
  <r>
    <s v="4131692060"/>
    <s v="000005978785000220602000001497528"/>
    <s v="2022-05-31"/>
    <x v="4"/>
    <s v="5590299"/>
    <n v="45000"/>
    <n v="450000"/>
    <n v="495000"/>
    <s v="Энгийн"/>
  </r>
  <r>
    <s v="4131692061"/>
    <s v="000005978785000220602000001497668"/>
    <s v="2022-05-31"/>
    <x v="7"/>
    <s v="6362907"/>
    <n v="7000"/>
    <n v="70000"/>
    <n v="77000"/>
    <s v="Энгийн"/>
  </r>
  <r>
    <s v="4131692062"/>
    <s v="000005978785000220602000001497417"/>
    <s v="2022-05-31"/>
    <x v="1"/>
    <s v="5621798"/>
    <n v="30000"/>
    <n v="300000"/>
    <n v="330000"/>
    <s v="Энгийн"/>
  </r>
  <r>
    <s v="4131692063"/>
    <s v="000005978785000220602000001497701"/>
    <s v="2022-05-31"/>
    <x v="8"/>
    <s v="3307719"/>
    <n v="9600"/>
    <n v="96000"/>
    <n v="105600"/>
    <s v="Энгийн"/>
  </r>
  <r>
    <s v="4131692064"/>
    <s v="000005978785000220602000001497455"/>
    <s v="2022-05-31"/>
    <x v="2"/>
    <s v="5866782"/>
    <n v="32454.545454999999"/>
    <n v="324545.45454499999"/>
    <n v="357000"/>
    <s v="Энгийн"/>
  </r>
  <r>
    <s v="4131692065"/>
    <s v="000005978785000220602000001497638"/>
    <s v="2022-05-31"/>
    <x v="7"/>
    <s v="6362907"/>
    <n v="24000"/>
    <n v="240000"/>
    <n v="264000"/>
    <s v="Энгийн"/>
  </r>
  <r>
    <s v="4131692066"/>
    <s v="000005978785000220602000001497604"/>
    <s v="2022-05-31"/>
    <x v="6"/>
    <s v="5445825"/>
    <n v="114000"/>
    <n v="1140000"/>
    <n v="1254000"/>
    <s v="Энгийн"/>
  </r>
  <r>
    <s v="4131545137"/>
    <m/>
    <s v="2022-06-30"/>
    <x v="0"/>
    <s v="3000000"/>
    <m/>
    <m/>
    <m/>
    <s v="0 хувьтай"/>
  </r>
  <r>
    <s v="4131438797"/>
    <m/>
    <s v="2022-06-30"/>
    <x v="0"/>
    <s v="1000000"/>
    <n v="12000"/>
    <n v="120000"/>
    <n v="132000"/>
    <s v="Энгийн"/>
  </r>
  <r>
    <s v="4131491951"/>
    <m/>
    <s v="2022-06-30"/>
    <x v="0"/>
    <s v="2000000"/>
    <m/>
    <m/>
    <m/>
    <s v="чөлөөлөгдсөн"/>
  </r>
  <r>
    <s v="4133857580"/>
    <s v="000005978785000220701000001822375"/>
    <s v="2022-06-30"/>
    <x v="5"/>
    <s v="5431875"/>
    <n v="11454.545454999999"/>
    <n v="114545.454545"/>
    <n v="126000"/>
    <s v="Энгийн"/>
  </r>
  <r>
    <s v="4133856744"/>
    <s v="000005978785000220701000001822341"/>
    <s v="2022-06-30"/>
    <x v="11"/>
    <s v="5751624"/>
    <n v="19500"/>
    <n v="195000"/>
    <n v="214500"/>
    <s v="Энгийн"/>
  </r>
  <r>
    <s v="4131598301"/>
    <m/>
    <s v="2022-06-30"/>
    <x v="0"/>
    <s v="4000000"/>
    <m/>
    <m/>
    <m/>
    <s v="Энгийн"/>
  </r>
  <r>
    <s v="4133856403"/>
    <s v="000005978785000220701000001822384"/>
    <s v="2022-06-30"/>
    <x v="7"/>
    <s v="6362907"/>
    <n v="24000"/>
    <n v="240000"/>
    <n v="264000"/>
    <s v="Энгийн"/>
  </r>
  <r>
    <s v="4133856404"/>
    <s v="000005978785000220701000001822387"/>
    <s v="2022-06-30"/>
    <x v="7"/>
    <s v="6362907"/>
    <n v="7000"/>
    <n v="70000"/>
    <n v="77000"/>
    <s v="Энгийн"/>
  </r>
  <r>
    <s v="4133855919"/>
    <s v="000005978785000220701000001822393"/>
    <s v="2022-06-30"/>
    <x v="9"/>
    <s v="6673414"/>
    <n v="32700"/>
    <n v="327000"/>
    <n v="359700"/>
    <s v="Энгийн"/>
  </r>
  <r>
    <s v="4133856632"/>
    <s v="000005978785000220701000001822369"/>
    <s v="2022-06-30"/>
    <x v="4"/>
    <s v="5590299"/>
    <n v="45000"/>
    <n v="450000"/>
    <n v="495000"/>
    <s v="Энгийн"/>
  </r>
  <r>
    <s v="4133857136"/>
    <s v="000005978785000220701000001822353"/>
    <s v="2022-06-30"/>
    <x v="1"/>
    <s v="5621798"/>
    <n v="30000"/>
    <n v="300000"/>
    <n v="330000"/>
    <s v="Энгийн"/>
  </r>
  <r>
    <s v="4133856184"/>
    <s v="000005978785000220701000001822380"/>
    <s v="2022-06-30"/>
    <x v="6"/>
    <s v="5445825"/>
    <n v="114000"/>
    <n v="1140000"/>
    <n v="1254000"/>
    <s v="Энгийн"/>
  </r>
  <r>
    <s v="4133856691"/>
    <s v="000005978785000220701000001822364"/>
    <s v="2022-06-30"/>
    <x v="3"/>
    <s v="5021596"/>
    <n v="31909.090908999999"/>
    <n v="319090.90909099998"/>
    <n v="351000"/>
    <s v="Энгийн"/>
  </r>
  <r>
    <s v="4133708348"/>
    <m/>
    <s v="2022-07-31"/>
    <x v="0"/>
    <s v="1000000"/>
    <n v="12000"/>
    <n v="120000"/>
    <n v="132000"/>
    <s v="Энгийн"/>
  </r>
  <r>
    <s v="4133762115"/>
    <m/>
    <s v="2022-07-31"/>
    <x v="0"/>
    <s v="2000000"/>
    <m/>
    <m/>
    <m/>
    <s v="чөлөөлөгдсөн"/>
  </r>
  <r>
    <s v="4133815870"/>
    <m/>
    <s v="2022-07-31"/>
    <x v="0"/>
    <s v="3000000"/>
    <m/>
    <m/>
    <m/>
    <s v="0 хувьтай"/>
  </r>
  <r>
    <s v="4133899616"/>
    <m/>
    <s v="2022-07-31"/>
    <x v="0"/>
    <s v="4000000"/>
    <m/>
    <m/>
    <m/>
    <s v="Энгийн"/>
  </r>
  <r>
    <s v="4136499374"/>
    <s v="000005978785000220807000001280349"/>
    <s v="2022-07-31"/>
    <x v="4"/>
    <s v="5590299"/>
    <n v="45000"/>
    <n v="450000"/>
    <n v="495000"/>
    <s v="Энгийн"/>
  </r>
  <r>
    <s v="4133857254"/>
    <s v="000005978785000220701000001822346"/>
    <s v="2022-06-30"/>
    <x v="10"/>
    <s v="2674165"/>
    <n v="12300"/>
    <n v="123000"/>
    <n v="135300"/>
    <s v="Энгийн"/>
  </r>
  <r>
    <s v="4133857763"/>
    <s v="000005978785000220701000001822357"/>
    <s v="2022-06-30"/>
    <x v="2"/>
    <s v="5866782"/>
    <n v="32454.545454999999"/>
    <n v="324545.45454499999"/>
    <n v="357000"/>
    <s v="Энгийн"/>
  </r>
  <r>
    <s v="4133857781"/>
    <s v="000005978785000220701000001822390"/>
    <s v="2022-06-30"/>
    <x v="8"/>
    <s v="3307719"/>
    <n v="9600"/>
    <n v="96000"/>
    <n v="105600"/>
    <s v="Энгийн"/>
  </r>
  <r>
    <s v="4136499308"/>
    <s v="000005978785000220807000001280532"/>
    <s v="2022-07-31"/>
    <x v="2"/>
    <s v="5866782"/>
    <n v="32454.545454999999"/>
    <n v="324545.45454499999"/>
    <n v="357000"/>
    <s v="Энгийн"/>
  </r>
  <r>
    <s v="4136499333"/>
    <s v="000005978785000220807000001280407"/>
    <s v="2022-07-31"/>
    <x v="11"/>
    <s v="5751624"/>
    <n v="19500"/>
    <n v="195000"/>
    <n v="214500"/>
    <s v="Энгийн"/>
  </r>
  <r>
    <s v="4136499134"/>
    <s v="000005978785000220807000001280438"/>
    <s v="2022-07-31"/>
    <x v="10"/>
    <s v="2674165"/>
    <n v="12300"/>
    <n v="123000"/>
    <n v="135300"/>
    <s v="Энгийн"/>
  </r>
  <r>
    <s v="4135895641"/>
    <m/>
    <s v="2022-08-31"/>
    <x v="0"/>
    <s v="1000000"/>
    <m/>
    <m/>
    <m/>
    <s v="Энгийн"/>
  </r>
  <r>
    <s v="4135949866"/>
    <m/>
    <s v="2022-08-31"/>
    <x v="0"/>
    <s v="2000000"/>
    <m/>
    <m/>
    <m/>
    <s v="чөлөөлөгдсөн"/>
  </r>
  <r>
    <s v="4136004091"/>
    <m/>
    <s v="2022-08-31"/>
    <x v="0"/>
    <s v="3000000"/>
    <m/>
    <m/>
    <m/>
    <s v="0 хувьтай"/>
  </r>
  <r>
    <s v="4136091117"/>
    <m/>
    <s v="2022-08-31"/>
    <x v="0"/>
    <s v="4000000"/>
    <m/>
    <m/>
    <m/>
    <s v="Энгийн"/>
  </r>
  <r>
    <s v="4138006146"/>
    <m/>
    <s v="2022-09-30"/>
    <x v="0"/>
    <s v="1000000"/>
    <n v="24000"/>
    <n v="240000"/>
    <n v="264000"/>
    <s v="Энгийн"/>
  </r>
  <r>
    <s v="4138060573"/>
    <m/>
    <s v="2022-09-30"/>
    <x v="0"/>
    <s v="2000000"/>
    <m/>
    <m/>
    <m/>
    <s v="чөлөөлөгдсөн"/>
  </r>
  <r>
    <s v="4138115000"/>
    <m/>
    <s v="2022-09-30"/>
    <x v="0"/>
    <s v="3000000"/>
    <m/>
    <m/>
    <m/>
    <s v="0 хувьтай"/>
  </r>
  <r>
    <s v="4138203891"/>
    <m/>
    <s v="2022-09-30"/>
    <x v="0"/>
    <s v="4000000"/>
    <m/>
    <m/>
    <m/>
    <s v="Энгийн"/>
  </r>
  <r>
    <s v="4140404966"/>
    <s v="000005978785000220930000001956322"/>
    <s v="2022-09-30"/>
    <x v="7"/>
    <s v="6362907"/>
    <n v="14000"/>
    <n v="140000"/>
    <n v="154000"/>
    <s v="Энгийн"/>
  </r>
  <r>
    <s v="4140402533"/>
    <s v="000005978785000220930000001956377"/>
    <s v="2022-09-30"/>
    <x v="1"/>
    <s v="5621798"/>
    <n v="60000"/>
    <n v="600000"/>
    <n v="660000"/>
    <s v="Энгийн"/>
  </r>
  <r>
    <s v="4140404275"/>
    <s v="000005978785000220930000001956419"/>
    <s v="2022-09-30"/>
    <x v="3"/>
    <s v="5021596"/>
    <n v="63818.181817999997"/>
    <n v="638181.81818199996"/>
    <n v="702000"/>
    <s v="Энгийн"/>
  </r>
  <r>
    <s v="4140404967"/>
    <s v="000005978785000220930000001956483"/>
    <s v="2022-09-30"/>
    <x v="7"/>
    <s v="6362907"/>
    <n v="48000"/>
    <n v="480000"/>
    <n v="528000"/>
    <s v="Энгийн"/>
  </r>
  <r>
    <s v="4140395781"/>
    <s v="000005978785000220930000001956961"/>
    <s v="2022-09-30"/>
    <x v="5"/>
    <s v="5431875"/>
    <n v="22909.090908999999"/>
    <n v="229090.90909100001"/>
    <n v="252000"/>
    <s v="Энгийн"/>
  </r>
  <r>
    <s v="4140401736"/>
    <s v="000005978785000220930000001956996"/>
    <s v="2022-09-30"/>
    <x v="4"/>
    <s v="5590299"/>
    <n v="90000"/>
    <n v="900000"/>
    <n v="990000"/>
    <s v="Энгийн"/>
  </r>
  <r>
    <s v="4140406318"/>
    <s v="000005978785000220930000001957666"/>
    <s v="2022-09-30"/>
    <x v="9"/>
    <s v="6673414"/>
    <n v="65400"/>
    <n v="654000"/>
    <n v="719400"/>
    <s v="Энгийн"/>
  </r>
  <r>
    <s v="4140397172"/>
    <s v="000005978785000220930000001957767"/>
    <s v="2022-09-30"/>
    <x v="10"/>
    <s v="2674165"/>
    <n v="24600"/>
    <n v="246000"/>
    <n v="270600"/>
    <s v="Энгийн"/>
  </r>
  <r>
    <s v="4140402035"/>
    <s v="000005978785000220930000001957820"/>
    <s v="2022-09-30"/>
    <x v="6"/>
    <s v="5445825"/>
    <n v="228000"/>
    <n v="2280000"/>
    <n v="2508000"/>
    <s v="Энгийн"/>
  </r>
  <r>
    <s v="4140395918"/>
    <s v="000005978785000220930000001957891"/>
    <s v="2022-09-30"/>
    <x v="8"/>
    <s v="3307719"/>
    <n v="19200"/>
    <n v="192000"/>
    <n v="211200"/>
    <s v="Энгийн"/>
  </r>
  <r>
    <s v="4140400549"/>
    <s v="000005978785000220930000001957932"/>
    <s v="2022-09-30"/>
    <x v="2"/>
    <s v="5866782"/>
    <n v="64909.090908999999"/>
    <n v="649090.90909099998"/>
    <n v="714000"/>
    <s v="Энгийн"/>
  </r>
  <r>
    <s v="4140400992"/>
    <s v="000005978785000220930000001958003"/>
    <s v="2022-09-30"/>
    <x v="11"/>
    <s v="5751624"/>
    <n v="27000"/>
    <n v="270000"/>
    <n v="297000"/>
    <s v="Энгийн"/>
  </r>
  <r>
    <s v="4140459235"/>
    <m/>
    <s v="2022-10-31"/>
    <x v="0"/>
    <s v="1000000"/>
    <n v="12000"/>
    <n v="120000"/>
    <n v="132000"/>
    <s v="Энгийн"/>
  </r>
  <r>
    <s v="4136499392"/>
    <s v="000005978785000220807000001280423"/>
    <s v="2022-07-31"/>
    <x v="6"/>
    <s v="5445825"/>
    <n v="114000"/>
    <n v="1140000"/>
    <n v="1254000"/>
    <s v="Энгийн"/>
  </r>
  <r>
    <s v="4136499423"/>
    <s v="000005978785000220807000001280489"/>
    <s v="2022-07-31"/>
    <x v="1"/>
    <s v="5621798"/>
    <n v="30000"/>
    <n v="300000"/>
    <n v="330000"/>
    <s v="Энгийн"/>
  </r>
  <r>
    <s v="4136499042"/>
    <s v="000005978785000220807000001280458"/>
    <s v="2022-07-31"/>
    <x v="5"/>
    <s v="5431875"/>
    <n v="11454.545454999999"/>
    <n v="114545.454545"/>
    <n v="126000"/>
    <s v="Энгийн"/>
  </r>
  <r>
    <s v="4136499056"/>
    <s v="000005978785000220807000001280476"/>
    <s v="2022-07-31"/>
    <x v="8"/>
    <s v="3307719"/>
    <n v="9600"/>
    <n v="96000"/>
    <n v="105600"/>
    <s v="Энгийн"/>
  </r>
  <r>
    <s v="4136499540"/>
    <s v="000005978785000220807000001280372"/>
    <s v="2022-07-31"/>
    <x v="3"/>
    <s v="5021596"/>
    <n v="31909.090908999999"/>
    <n v="319090.90909099998"/>
    <n v="351000"/>
    <s v="Энгийн"/>
  </r>
  <r>
    <s v="4136499565"/>
    <s v="000005978785000220807000001280498"/>
    <s v="2022-07-31"/>
    <x v="7"/>
    <s v="6362907"/>
    <n v="7000"/>
    <n v="70000"/>
    <n v="77000"/>
    <s v="Энгийн"/>
  </r>
  <r>
    <s v="4136499566"/>
    <s v="000005978785000220807000001280514"/>
    <s v="2022-07-31"/>
    <x v="7"/>
    <s v="6362907"/>
    <n v="24000"/>
    <n v="240000"/>
    <n v="264000"/>
    <s v="Энгийн"/>
  </r>
  <r>
    <s v="4136499642"/>
    <s v="000005978785000220807000001280393"/>
    <s v="2022-07-31"/>
    <x v="9"/>
    <s v="6673414"/>
    <n v="32700"/>
    <n v="327000"/>
    <n v="359700"/>
    <s v="Энгийн"/>
  </r>
  <r>
    <s v="4143371429"/>
    <s v="000005978785000221104000001732405"/>
    <s v="2022-10-31"/>
    <x v="10"/>
    <s v="2674165"/>
    <n v="12300"/>
    <n v="123000"/>
    <n v="135300"/>
    <s v="Энгийн"/>
  </r>
  <r>
    <s v="4143377696"/>
    <s v="000005978785000221104000001732953"/>
    <s v="2022-10-31"/>
    <x v="3"/>
    <s v="5021596"/>
    <n v="31909.090908999999"/>
    <n v="319090.90909099998"/>
    <n v="351000"/>
    <s v="Энгийн"/>
  </r>
  <r>
    <s v="4140512101"/>
    <m/>
    <s v="2022-10-31"/>
    <x v="0"/>
    <s v="2000000"/>
    <m/>
    <m/>
    <m/>
    <s v="чөлөөлөгдсөн"/>
  </r>
  <r>
    <s v="4140564967"/>
    <m/>
    <s v="2022-10-31"/>
    <x v="0"/>
    <s v="3000000"/>
    <m/>
    <m/>
    <m/>
    <s v="0 хувьтай"/>
  </r>
  <r>
    <s v="4140665027"/>
    <m/>
    <s v="2022-10-31"/>
    <x v="0"/>
    <s v="4000000"/>
    <m/>
    <m/>
    <m/>
    <s v="Энгийн"/>
  </r>
  <r>
    <s v="4143376061"/>
    <s v="000005978785000221104000001732452"/>
    <s v="2022-10-31"/>
    <x v="1"/>
    <s v="5621798"/>
    <n v="30000"/>
    <n v="300000"/>
    <n v="330000"/>
    <s v="Энгийн"/>
  </r>
  <r>
    <s v="4143375543"/>
    <s v="000005978785000221104000001732075"/>
    <s v="2022-10-31"/>
    <x v="6"/>
    <s v="5445825"/>
    <n v="114000"/>
    <n v="1140000"/>
    <n v="1254000"/>
    <s v="Энгийн"/>
  </r>
  <r>
    <s v="4143374098"/>
    <s v="000005978785000221104000001732508"/>
    <s v="2022-10-31"/>
    <x v="2"/>
    <s v="5866782"/>
    <n v="32454.545454999999"/>
    <n v="324545.45454499999"/>
    <n v="357000"/>
    <s v="Энгийн"/>
  </r>
  <r>
    <s v="4143374589"/>
    <s v="000005978785000221104000001732127"/>
    <s v="2022-10-31"/>
    <x v="11"/>
    <s v="5751624"/>
    <n v="13500"/>
    <n v="135000"/>
    <n v="148500"/>
    <s v="Энгийн"/>
  </r>
  <r>
    <s v="4143370738"/>
    <s v="000005978785000221104000001732814"/>
    <s v="2022-10-31"/>
    <x v="8"/>
    <s v="3307719"/>
    <n v="9600"/>
    <n v="96000"/>
    <n v="105600"/>
    <s v="Энгийн"/>
  </r>
  <r>
    <s v="4143375329"/>
    <s v="000005978785000221104000001732558"/>
    <s v="2022-10-31"/>
    <x v="4"/>
    <s v="5590299"/>
    <n v="45000"/>
    <n v="450000"/>
    <n v="495000"/>
    <s v="Энгийн"/>
  </r>
  <r>
    <s v="4145311670"/>
    <s v="000005978785000221130000001741702"/>
    <s v="2022-11-30"/>
    <x v="4"/>
    <s v="5590299"/>
    <n v="45000"/>
    <n v="450000"/>
    <n v="495000"/>
    <s v="Энгийн"/>
  </r>
  <r>
    <s v="4145444230"/>
    <s v="000005978785000221202000001827240"/>
    <s v="2022-11-30"/>
    <x v="10"/>
    <s v="2674165"/>
    <n v="12300"/>
    <n v="123000"/>
    <n v="135300"/>
    <s v="Энгийн"/>
  </r>
  <r>
    <s v="4143378303"/>
    <s v="000005978785000221104000001732616"/>
    <s v="2022-10-31"/>
    <x v="7"/>
    <s v="6362907"/>
    <n v="7000"/>
    <n v="70000"/>
    <n v="77000"/>
    <s v="Энгийн"/>
  </r>
  <r>
    <s v="4143379666"/>
    <s v="000005978785000221104000001733074"/>
    <s v="2022-10-31"/>
    <x v="9"/>
    <s v="6673414"/>
    <n v="32700"/>
    <n v="327000"/>
    <n v="359700"/>
    <s v="Энгийн"/>
  </r>
  <r>
    <s v="4143616681"/>
    <s v="000005978785000221107000001888538"/>
    <s v="2022-10-31"/>
    <x v="12"/>
    <s v="5803012"/>
    <n v="21000"/>
    <n v="210000"/>
    <n v="231000"/>
    <s v="Энгийн"/>
  </r>
  <r>
    <s v="4143694242"/>
    <s v="000005978785000221107000001982592"/>
    <s v="2022-10-31"/>
    <x v="7"/>
    <s v="6362907"/>
    <n v="24000"/>
    <n v="240000"/>
    <n v="264000"/>
    <s v="Энгийн"/>
  </r>
  <r>
    <s v="4142963885"/>
    <m/>
    <s v="2022-11-30"/>
    <x v="0"/>
    <s v="3000000"/>
    <m/>
    <m/>
    <m/>
    <s v="0 хувьтай"/>
  </r>
  <r>
    <s v="4142856541"/>
    <m/>
    <s v="2022-11-30"/>
    <x v="0"/>
    <s v="1000000"/>
    <n v="12000"/>
    <n v="120000"/>
    <n v="132000"/>
    <s v="Энгийн"/>
  </r>
  <r>
    <s v="4142910213"/>
    <m/>
    <s v="2022-11-30"/>
    <x v="0"/>
    <s v="2000000"/>
    <m/>
    <m/>
    <m/>
    <s v="чөлөөлөгдсөн"/>
  </r>
  <r>
    <s v="4143055811"/>
    <m/>
    <s v="2022-11-30"/>
    <x v="0"/>
    <s v="4000000"/>
    <m/>
    <m/>
    <m/>
    <s v="Энгийн"/>
  </r>
  <r>
    <s v="4145444030"/>
    <s v="000005978785000221202000001828038"/>
    <s v="2022-11-30"/>
    <x v="8"/>
    <s v="3307719"/>
    <n v="9600"/>
    <n v="96000"/>
    <n v="105600"/>
    <s v="Энгийн"/>
  </r>
  <r>
    <s v="4145444669"/>
    <s v="000005978785000221202000001827477"/>
    <s v="2022-11-30"/>
    <x v="2"/>
    <s v="5866782"/>
    <n v="32454.545454999999"/>
    <n v="324545.45454499999"/>
    <n v="357000"/>
    <s v="Энгийн"/>
  </r>
  <r>
    <s v="4145445218"/>
    <s v="000005978785000221202000001827566"/>
    <s v="2022-11-30"/>
    <x v="3"/>
    <s v="5021596"/>
    <n v="31909.090908999999"/>
    <n v="319090.90909099998"/>
    <n v="351000"/>
    <s v="Энгийн"/>
  </r>
  <r>
    <s v="4145444738"/>
    <s v="000005978785000221202000001827156"/>
    <s v="2022-11-30"/>
    <x v="11"/>
    <s v="5751624"/>
    <n v="13500"/>
    <n v="135000"/>
    <n v="148500"/>
    <s v="Энгийн"/>
  </r>
  <r>
    <s v="4145445306"/>
    <s v="000005978785000221202000001826933"/>
    <s v="2022-11-30"/>
    <x v="12"/>
    <s v="5803012"/>
    <n v="21000"/>
    <n v="210000"/>
    <n v="231000"/>
    <s v="Энгийн"/>
  </r>
  <r>
    <s v="4145445320"/>
    <s v="000005978785000221202000001827793"/>
    <s v="2022-11-30"/>
    <x v="7"/>
    <s v="6362907"/>
    <n v="21000"/>
    <n v="210000"/>
    <n v="231000"/>
    <s v="Энгийн"/>
  </r>
  <r>
    <s v="4145445321"/>
    <s v="000005978785000221202000001827917"/>
    <s v="2022-11-30"/>
    <x v="7"/>
    <s v="6362907"/>
    <n v="7000"/>
    <n v="70000"/>
    <n v="77000"/>
    <s v="Энгийн"/>
  </r>
  <r>
    <s v="4145444878"/>
    <s v="000005978785000221202000001827723"/>
    <s v="2022-11-30"/>
    <x v="6"/>
    <s v="5445825"/>
    <n v="114000"/>
    <n v="1140000"/>
    <n v="1254000"/>
    <s v="Энгийн"/>
  </r>
  <r>
    <s v="4145444936"/>
    <s v="000005978785000221202000001827341"/>
    <s v="2022-11-30"/>
    <x v="1"/>
    <s v="5621798"/>
    <n v="30000"/>
    <n v="300000"/>
    <n v="330000"/>
    <s v="Энгийн"/>
  </r>
  <r>
    <s v="4145445517"/>
    <s v="000005978785000221202000001828580"/>
    <s v="2022-11-30"/>
    <x v="9"/>
    <s v="6673414"/>
    <n v="32700"/>
    <n v="327000"/>
    <n v="359700"/>
    <s v="Энгийн"/>
  </r>
  <r>
    <s v="4146804955"/>
    <s v="000005978785000221221000001719004"/>
    <s v="2022-12-21"/>
    <x v="12"/>
    <s v="5803012"/>
    <n v="318181.81818200002"/>
    <n v="3181818.181818"/>
    <n v="3500000"/>
    <s v="Энгийн"/>
  </r>
  <r>
    <s v="4146804956"/>
    <s v="000005978785000221221000001719061"/>
    <s v="2022-12-21"/>
    <x v="12"/>
    <s v="5803012"/>
    <n v="21000"/>
    <n v="210000"/>
    <n v="231000"/>
    <s v="Энгийн"/>
  </r>
  <r>
    <s v="4145281713"/>
    <m/>
    <s v="2022-12-31"/>
    <x v="0"/>
    <s v="4000000"/>
    <m/>
    <m/>
    <m/>
    <s v="Энгийн"/>
  </r>
  <r>
    <s v="4145117618"/>
    <m/>
    <s v="2022-12-31"/>
    <x v="0"/>
    <s v="1000000"/>
    <n v="12000"/>
    <n v="120000"/>
    <n v="132000"/>
    <s v="Энгийн"/>
  </r>
  <r>
    <s v="4145172316"/>
    <m/>
    <s v="2022-12-31"/>
    <x v="0"/>
    <s v="2000000"/>
    <m/>
    <m/>
    <m/>
    <s v="чөлөөлөгдсөн"/>
  </r>
  <r>
    <s v="4145227014"/>
    <m/>
    <s v="2022-12-31"/>
    <x v="0"/>
    <s v="3000000"/>
    <m/>
    <m/>
    <m/>
    <s v="0 хувьтай"/>
  </r>
  <r>
    <s v="4147755663"/>
    <s v="000005978785000230102000001313559"/>
    <s v="2022-12-31"/>
    <x v="2"/>
    <s v="5866782"/>
    <n v="32454.545454999999"/>
    <n v="324545.45454499999"/>
    <n v="357000"/>
    <s v="Энгийн"/>
  </r>
  <r>
    <s v="4147756165"/>
    <s v="000005978785000230102000001313116"/>
    <s v="2022-12-31"/>
    <x v="4"/>
    <s v="5590299"/>
    <n v="45000"/>
    <n v="450000"/>
    <n v="495000"/>
    <s v="Энгийн"/>
  </r>
  <r>
    <s v="4147758237"/>
    <s v="000005978785000230102000001313036"/>
    <s v="2022-12-31"/>
    <x v="9"/>
    <s v="6673414"/>
    <n v="32700"/>
    <n v="327000"/>
    <n v="359700"/>
    <s v="Энгийн"/>
  </r>
  <r>
    <s v="4147754216"/>
    <s v="000005978785000230102000001312491"/>
    <s v="2022-12-31"/>
    <x v="10"/>
    <s v="2674165"/>
    <n v="12300"/>
    <n v="123000"/>
    <n v="135300"/>
    <s v="Энгийн"/>
  </r>
  <r>
    <s v="4147756280"/>
    <s v="000005978785000230102000001312787"/>
    <s v="2022-12-31"/>
    <x v="6"/>
    <s v="5445825"/>
    <n v="114000"/>
    <n v="1140000"/>
    <n v="1254000"/>
    <s v="Энгийн"/>
  </r>
  <r>
    <s v="4147757268"/>
    <s v="000005978785000230102000001312718"/>
    <s v="2022-12-31"/>
    <x v="3"/>
    <s v="5021596"/>
    <n v="31909.090908999999"/>
    <n v="319090.90909099998"/>
    <n v="351000"/>
    <s v="Энгийн"/>
  </r>
  <r>
    <s v="4147755832"/>
    <s v="000005978785000230102000001312324"/>
    <s v="2022-12-31"/>
    <x v="11"/>
    <s v="5751624"/>
    <n v="13500"/>
    <n v="135000"/>
    <n v="148500"/>
    <s v="Энгийн"/>
  </r>
  <r>
    <s v="4147755418"/>
    <s v="000005978785000230102000001311915"/>
    <s v="2022-12-31"/>
    <x v="13"/>
    <s v="5350115"/>
    <n v="409090.90909099998"/>
    <n v="4090909.090909"/>
    <n v="4500000"/>
    <s v="Энгийн"/>
  </r>
  <r>
    <s v="4147755419"/>
    <s v="000005978785000230102000001312209"/>
    <s v="2022-12-31"/>
    <x v="13"/>
    <s v="5350115"/>
    <n v="48000"/>
    <n v="480000"/>
    <n v="528000"/>
    <s v="Энгийн"/>
  </r>
  <r>
    <s v="4147756510"/>
    <s v="000005978785000230102000001312625"/>
    <s v="2022-12-31"/>
    <x v="1"/>
    <s v="5621798"/>
    <n v="30000"/>
    <n v="300000"/>
    <n v="330000"/>
    <s v="Энгийн"/>
  </r>
  <r>
    <s v="4147757553"/>
    <s v="000005978785000230102000001312866"/>
    <s v="2022-12-31"/>
    <x v="7"/>
    <s v="6362907"/>
    <n v="7000"/>
    <n v="70000"/>
    <n v="77000"/>
    <s v="Энгийн"/>
  </r>
  <r>
    <s v="4147753600"/>
    <s v="000005978785000230102000001312956"/>
    <s v="2022-12-31"/>
    <x v="8"/>
    <s v="3307719"/>
    <n v="9600"/>
    <n v="96000"/>
    <n v="105600"/>
    <s v="Энгийн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3">
  <r>
    <s v="2022.01.03 06:03"/>
    <s v="5008"/>
    <n v="1075216.8899999999"/>
    <n v="-830717.09"/>
    <n v="0"/>
    <n v="244499.8"/>
    <s v="8Y58KS DIGITALOCEAN.COM     DIGITALOCEAN."/>
    <m/>
    <x v="0"/>
    <x v="0"/>
  </r>
  <r>
    <s v="2022.01.03 10:50"/>
    <s v="5000"/>
    <n v="244499.8"/>
    <n v="0"/>
    <n v="351000"/>
    <n v="595499.80000000005"/>
    <s v="EB-Актив-с 2022,01 сар төлбөр"/>
    <s v="       5629020289"/>
    <x v="1"/>
    <x v="1"/>
  </r>
  <r>
    <s v="2022.01.03 18:25"/>
    <s v="5076"/>
    <n v="595499.80000000005"/>
    <n v="0"/>
    <n v="330000"/>
    <n v="925499.8"/>
    <s v="EB-Актив партнерс 1-р сарын төлбөр"/>
    <s v="       5009657518"/>
    <x v="2"/>
    <x v="1"/>
  </r>
  <r>
    <s v="2022.01.04 10:08"/>
    <s v="5000"/>
    <n v="925499.8"/>
    <n v="0"/>
    <n v="264000"/>
    <n v="1189499.8"/>
    <s v="ESUITEI GOYOL ACTIV TULBUR 12-1 SAR ХААНААС: 150000 ОЮУН-ЭРДЭНЭ ШАТАРБАЛ"/>
    <s v="002035101015"/>
    <x v="3"/>
    <x v="1"/>
  </r>
  <r>
    <s v="2022.01.04 15:11"/>
    <s v="5009"/>
    <n v="1189499.8"/>
    <n v="0"/>
    <n v="330000"/>
    <n v="1519499.8"/>
    <s v="EB-6673414 Наяд саплай солюшнс-с төлбөр"/>
    <s v="       5629195397"/>
    <x v="4"/>
    <x v="1"/>
  </r>
  <r>
    <s v="2022.01.04 20:06"/>
    <s v="5009"/>
    <n v="1519499.8"/>
    <n v="-57200"/>
    <n v="0"/>
    <n v="1462299.8"/>
    <s v="EB-508067 Skysys Solutions LLC РД:5978785"/>
    <s v="       5007783500"/>
    <x v="5"/>
    <x v="2"/>
  </r>
  <r>
    <s v="2022.01.04 20:06"/>
    <s v="5009"/>
    <n v="1462299.8"/>
    <n v="-100"/>
    <n v="0"/>
    <n v="1462199.8"/>
    <s v="Интернэт банкаар хийсэн гүйлгээний хураамж"/>
    <m/>
    <x v="6"/>
    <x v="2"/>
  </r>
  <r>
    <s v="2022.01.04 20:08"/>
    <s v="5009"/>
    <n v="1462199.8"/>
    <n v="-1310766.0800000001"/>
    <n v="0"/>
    <n v="151433.72"/>
    <s v="EB-5978785, Скайсис Солюшнс ХХК, 280006546"/>
    <s v="       5009126484"/>
    <x v="7"/>
    <x v="2"/>
  </r>
  <r>
    <s v="2022.01.04 20:08"/>
    <s v="5009"/>
    <n v="151433.72"/>
    <n v="-100"/>
    <n v="0"/>
    <n v="151333.72"/>
    <s v="Интернэт банкаар хийсэн гүйлгээний хураамж"/>
    <m/>
    <x v="6"/>
    <x v="2"/>
  </r>
  <r>
    <s v="2022.01.05 14:22"/>
    <s v="5040"/>
    <n v="151333.72"/>
    <n v="0"/>
    <n v="1254000"/>
    <n v="1405333.72"/>
    <s v="EB-trendmebel-s tolbor"/>
    <s v="       5040050297"/>
    <x v="8"/>
    <x v="1"/>
  </r>
  <r>
    <s v="2022.01.05 16:01"/>
    <s v="5000"/>
    <n v="1405333.72"/>
    <n v="0"/>
    <n v="79200"/>
    <n v="1484533.72"/>
    <s v="Старинтер трейд XII/21, I/22  сар"/>
    <s v="       5007173323"/>
    <x v="9"/>
    <x v="0"/>
  </r>
  <r>
    <s v="2022.01.07 15:09"/>
    <s v="5381"/>
    <n v="1484533.72"/>
    <n v="0"/>
    <n v="105600"/>
    <n v="1590133.72"/>
    <s v="EB-Edans 3307719"/>
    <s v="       5381153660"/>
    <x v="10"/>
    <x v="1"/>
  </r>
  <r>
    <s v="2022.01.07 18:39"/>
    <s v="5009"/>
    <n v="1590133.72"/>
    <n v="-1544975.6"/>
    <n v="0"/>
    <n v="45158.12"/>
    <s v="EB-СКАЙСИС СОЛЮШНС ЦАЛИН"/>
    <s v="001205009272"/>
    <x v="11"/>
    <x v="2"/>
  </r>
  <r>
    <s v="2022.01.07 18:39"/>
    <s v="5009"/>
    <n v="45158.12"/>
    <n v="-200"/>
    <n v="0"/>
    <n v="44958.12"/>
    <s v="Интернэт банкаар хийсэн гүйлгээний хураамж"/>
    <m/>
    <x v="6"/>
    <x v="2"/>
  </r>
  <r>
    <s v="2022.01.07 21:11"/>
    <s v="5000"/>
    <n v="44958.12"/>
    <n v="0"/>
    <n v="264000"/>
    <n v="308958.12"/>
    <s v="inv 2022/0007"/>
    <s v="       5070391448"/>
    <x v="12"/>
    <x v="1"/>
  </r>
  <r>
    <s v="2022.01.08 05:39"/>
    <s v="5000"/>
    <n v="308958.12"/>
    <n v="0"/>
    <n v="77000"/>
    <n v="385958.12"/>
    <s v="EB -INV/2022/0006 BABM programm ashiglalt ХААНААС: 040000 БИ ЭЙ БИ ЭМ ТРЕЙД ХХК"/>
    <s v="000461024488"/>
    <x v="12"/>
    <x v="1"/>
  </r>
  <r>
    <s v="2022.01.13 11:39"/>
    <s v="5000"/>
    <n v="385958.12"/>
    <n v="0"/>
    <n v="72000"/>
    <n v="457958.12"/>
    <s v="Mica Trading  ERP Pr sariin tulbur"/>
    <s v="       5300148496"/>
    <x v="13"/>
    <x v="0"/>
  </r>
  <r>
    <s v="2022.01.14 13:27"/>
    <s v="5000"/>
    <n v="457958.12"/>
    <n v="0"/>
    <n v="1600000"/>
    <n v="2057958.12"/>
    <s v="5751624    dundiin sanhuijilt   99078455"/>
    <s v="       5009899126"/>
    <x v="14"/>
    <x v="1"/>
  </r>
  <r>
    <s v="2022.01.17 12:47"/>
    <s v="5000"/>
    <n v="2057958.12"/>
    <n v="0"/>
    <n v="39600"/>
    <n v="2097558.12"/>
    <s v="EB-EB-Peace Mall 802 Amarmend Program"/>
    <s v="       5561090284"/>
    <x v="15"/>
    <x v="0"/>
  </r>
  <r>
    <s v="2022.01.17 16:09"/>
    <s v="5000"/>
    <n v="2097558.12"/>
    <n v="0"/>
    <n v="450000"/>
    <n v="2547558.12"/>
    <s v="Sodnompil hhk 2674165"/>
    <s v="       5009379480"/>
    <x v="16"/>
    <x v="1"/>
  </r>
  <r>
    <s v="2022.01.17 18:04"/>
    <s v="5009"/>
    <n v="2547558.12"/>
    <n v="-572727.27"/>
    <n v="0"/>
    <n v="1974830.85"/>
    <s v="EB-ЦАЛИН"/>
    <s v="381000374441"/>
    <x v="17"/>
    <x v="2"/>
  </r>
  <r>
    <s v="2022.01.17 18:04"/>
    <s v="5009"/>
    <n v="1974830.85"/>
    <n v="-200"/>
    <n v="0"/>
    <n v="1974630.85"/>
    <s v="Интернэт банкаар хийсэн гүйлгээний хураамж"/>
    <m/>
    <x v="6"/>
    <x v="2"/>
  </r>
  <r>
    <s v="2022.01.17 18:07"/>
    <s v="5000"/>
    <n v="1974630.85"/>
    <n v="0"/>
    <n v="1000000"/>
    <n v="2974630.85"/>
    <s v="EB -sodnompil ХААНААС: 040000 ЛХАГВАСҮРЭН САНДАГДОРЖ"/>
    <s v="000499289815"/>
    <x v="16"/>
    <x v="1"/>
  </r>
  <r>
    <s v="2022.01.17 18:11"/>
    <s v="5009"/>
    <n v="2974630.85"/>
    <n v="-519034.09"/>
    <n v="0"/>
    <n v="2455596.7599999998"/>
    <s v="EB-ЦАЛИН"/>
    <s v="381000374441"/>
    <x v="17"/>
    <x v="2"/>
  </r>
  <r>
    <s v="2022.01.17 18:11"/>
    <s v="5009"/>
    <n v="2455596.7599999998"/>
    <n v="-200"/>
    <n v="0"/>
    <n v="2455396.7599999998"/>
    <s v="Интернэт банкаар хийсэн гүйлгээний хураамж"/>
    <m/>
    <x v="6"/>
    <x v="2"/>
  </r>
  <r>
    <s v="2022.01.21 11:48"/>
    <s v="5000"/>
    <n v="2455396.7599999998"/>
    <n v="0"/>
    <n v="126000"/>
    <n v="2581396.7599999998"/>
    <s v="Арвайн Их мандал ХХК 5431875 программ"/>
    <s v="       5058008519"/>
    <x v="18"/>
    <x v="1"/>
  </r>
  <r>
    <s v="2022.01.31 00:00"/>
    <s v="5000"/>
    <n v="2581396.7599999998"/>
    <n v="-2000"/>
    <n v="0"/>
    <n v="2579396.7599999998"/>
    <s v="Данс хөтөлсөний хураамж"/>
    <m/>
    <x v="6"/>
    <x v="2"/>
  </r>
  <r>
    <s v="2022.02.02 09:12"/>
    <s v="5009"/>
    <n v="2579396.7599999998"/>
    <n v="-1541876"/>
    <n v="0"/>
    <n v="1037520.76"/>
    <s v="EB-СКАЙСИС СОЛЮШНС ЦАЛИН"/>
    <s v="001205009272"/>
    <x v="11"/>
    <x v="2"/>
  </r>
  <r>
    <s v="2022.02.02 09:12"/>
    <s v="5009"/>
    <n v="1037520.76"/>
    <n v="-200"/>
    <n v="0"/>
    <n v="1037320.76"/>
    <s v="Интернэт банкаар хийсэн гүйлгээний хураамж"/>
    <m/>
    <x v="6"/>
    <x v="2"/>
  </r>
  <r>
    <s v="2022.02.03 05:44"/>
    <s v="5008"/>
    <n v="1037320.76"/>
    <n v="-859228.28"/>
    <n v="0"/>
    <n v="178092.48"/>
    <s v="2VN54B DIGITALOCEAN.COM     DIGITALOCEAN."/>
    <m/>
    <x v="0"/>
    <x v="0"/>
  </r>
  <r>
    <s v="2022.02.04 22:47"/>
    <s v="5009"/>
    <n v="178092.48"/>
    <n v="-68750"/>
    <n v="0"/>
    <n v="109342.48"/>
    <s v="EB-517994 Skysys Solutions LLC РД:5978785"/>
    <s v="       5007783500"/>
    <x v="5"/>
    <x v="2"/>
  </r>
  <r>
    <s v="2022.02.04 22:47"/>
    <s v="5009"/>
    <n v="109342.48"/>
    <n v="-100"/>
    <n v="0"/>
    <n v="109242.48"/>
    <s v="Интернэт банкаар хийсэн гүйлгээний хураамж"/>
    <m/>
    <x v="6"/>
    <x v="2"/>
  </r>
  <r>
    <s v="2022.02.07 11:43"/>
    <s v="5009"/>
    <n v="109242.48"/>
    <n v="0"/>
    <n v="330000"/>
    <n v="439242.48"/>
    <s v="EB-6673414 Наяд саплай солюшнс-с"/>
    <s v="       5629195397"/>
    <x v="4"/>
    <x v="1"/>
  </r>
  <r>
    <s v="2022.02.07 12:25"/>
    <s v="5000"/>
    <n v="439242.48"/>
    <n v="0"/>
    <n v="351000"/>
    <n v="790242.48"/>
    <s v="EB-Актив-с 2022,02-р сар төлбөр"/>
    <s v="       5629020289"/>
    <x v="19"/>
    <x v="1"/>
  </r>
  <r>
    <s v="2022.02.07 12:57"/>
    <s v="5076"/>
    <n v="790242.48"/>
    <n v="0"/>
    <n v="330000"/>
    <n v="1120242.48"/>
    <s v="EB-2-р сарын төлбөр"/>
    <s v="       5009657518"/>
    <x v="2"/>
    <x v="1"/>
  </r>
  <r>
    <s v="2022.02.09 11:59"/>
    <s v="5040"/>
    <n v="1120242.48"/>
    <n v="0"/>
    <n v="1254000"/>
    <n v="2374242.48"/>
    <s v="EB-trendmebel-s төлбөр"/>
    <s v="       5040050297"/>
    <x v="8"/>
    <x v="1"/>
  </r>
  <r>
    <s v="2022.02.09 14:07"/>
    <s v="5381"/>
    <n v="2374242.48"/>
    <n v="0"/>
    <n v="105600"/>
    <n v="2479842.48"/>
    <s v="EB-Edans 3307719"/>
    <s v="       5381153660"/>
    <x v="10"/>
    <x v="1"/>
  </r>
  <r>
    <s v="2022.02.15 10:17"/>
    <s v="5000"/>
    <n v="2479842.48"/>
    <n v="0"/>
    <n v="39600"/>
    <n v="2519442.48"/>
    <s v="Старинтер трэйд II/22"/>
    <s v="       5007173323"/>
    <x v="9"/>
    <x v="0"/>
  </r>
  <r>
    <s v="2022.02.18 15:36"/>
    <s v="5000"/>
    <n v="2519442.48"/>
    <n v="0"/>
    <n v="2700000"/>
    <n v="5219442.4800000004"/>
    <s v="QUICKLINK LLC 5350115  SURGALTIN UR IDCHILGAA ХААНААС: 150000 КЮҮКЛИНК ХХК"/>
    <s v="003455130230"/>
    <x v="20"/>
    <x v="1"/>
  </r>
  <r>
    <s v="2022.02.18 16:16"/>
    <s v="5009"/>
    <n v="5219442.4800000004"/>
    <n v="-966477.27"/>
    <n v="0"/>
    <n v="4252965.21"/>
    <s v="EB-QUICKLINK НЭВТР-Т СКАЙСИС СОЛ"/>
    <s v="001205009272"/>
    <x v="11"/>
    <x v="2"/>
  </r>
  <r>
    <s v="2022.02.18 16:16"/>
    <s v="5009"/>
    <n v="4252965.21"/>
    <n v="-200"/>
    <n v="0"/>
    <n v="4252765.21"/>
    <s v="Интернэт банкаар хийсэн гүйлгээний хураамж"/>
    <m/>
    <x v="6"/>
    <x v="2"/>
  </r>
  <r>
    <s v="2022.02.18 16:22"/>
    <s v="5009"/>
    <n v="4252765.21"/>
    <n v="-1167276.8"/>
    <n v="0"/>
    <n v="3085488.41"/>
    <s v="EB-5978785, Скайсис Солюшнс ХХК, 280006546"/>
    <s v="       5009126484"/>
    <x v="7"/>
    <x v="2"/>
  </r>
  <r>
    <s v="2022.02.18 16:22"/>
    <s v="5009"/>
    <n v="3085488.41"/>
    <n v="-100"/>
    <n v="0"/>
    <n v="3085388.41"/>
    <s v="Интернэт банкаар хийсэн гүйлгээний хураамж"/>
    <m/>
    <x v="6"/>
    <x v="2"/>
  </r>
  <r>
    <s v="2022.02.20 17:59"/>
    <s v="5000"/>
    <n v="3085388.41"/>
    <n v="0"/>
    <n v="126000"/>
    <n v="3211388.41"/>
    <s v="5431875 Арвайн Их мандал ХХК программ"/>
    <s v="       5058008519"/>
    <x v="18"/>
    <x v="1"/>
  </r>
  <r>
    <s v="2022.02.21 12:32"/>
    <s v="5000"/>
    <n v="3211388.41"/>
    <n v="0"/>
    <n v="77000"/>
    <n v="3288388.41"/>
    <s v="EB -INV/2022/0022 programm ashiglalt ХААНААС: 040000 БИ ЭЙ БИ ЭМ ТРЕЙД ХХК"/>
    <s v="000461024488"/>
    <x v="12"/>
    <x v="1"/>
  </r>
  <r>
    <s v="2022.02.25 14:57"/>
    <s v="5008"/>
    <n v="3288388.41"/>
    <n v="-20000"/>
    <n v="0"/>
    <n v="3268388.41"/>
    <s v="Картын захиалгын хураамж"/>
    <s v="52120045200000001"/>
    <x v="6"/>
    <x v="2"/>
  </r>
  <r>
    <s v="2022.02.25 14:59"/>
    <s v="5212"/>
    <n v="3268388.41"/>
    <n v="-15000"/>
    <n v="0"/>
    <n v="3253388.41"/>
    <s v="5009774582 СКАЙСИС СОЛЮШНС ЯАРАЛТАЙ"/>
    <s v="50700045200000028"/>
    <x v="6"/>
    <x v="2"/>
  </r>
  <r>
    <s v="2022.02.25 16:53"/>
    <s v="5000"/>
    <n v="3253388.41"/>
    <n v="0"/>
    <n v="1450000"/>
    <n v="4703388.41"/>
    <s v="Sodnompil hhk 2674165"/>
    <s v="       5009379480"/>
    <x v="16"/>
    <x v="1"/>
  </r>
  <r>
    <s v="2022.02.26 04:59"/>
    <s v="5009"/>
    <n v="4703388.41"/>
    <n v="-519034.09"/>
    <n v="0"/>
    <n v="4184354.32"/>
    <s v="EB-ЦАЛИН"/>
    <s v="381000374441"/>
    <x v="17"/>
    <x v="2"/>
  </r>
  <r>
    <s v="2022.02.26 04:59"/>
    <s v="5009"/>
    <n v="4184354.32"/>
    <n v="-200"/>
    <n v="0"/>
    <n v="4184154.32"/>
    <s v="Интернэт банкаар хийсэн гүйлгээний хураамж"/>
    <m/>
    <x v="6"/>
    <x v="2"/>
  </r>
  <r>
    <s v="2022.02.26 04:59"/>
    <s v="5000"/>
    <n v="4184154.32"/>
    <n v="0"/>
    <n v="1600000"/>
    <n v="5784154.3200000003"/>
    <s v="es ji korea"/>
    <s v="       5700010777"/>
    <x v="14"/>
    <x v="1"/>
  </r>
  <r>
    <s v="2022.02.26 04:59"/>
    <s v="5009"/>
    <n v="5784154.3200000003"/>
    <n v="-572727.27"/>
    <n v="0"/>
    <n v="5211427.05"/>
    <s v="EB-ЦАЛИН"/>
    <s v="381000374441"/>
    <x v="17"/>
    <x v="2"/>
  </r>
  <r>
    <s v="2022.02.26 04:59"/>
    <s v="5009"/>
    <n v="5211427.05"/>
    <n v="-200"/>
    <n v="0"/>
    <n v="5211227.05"/>
    <s v="Интернэт банкаар хийсэн гүйлгээний хураамж"/>
    <m/>
    <x v="6"/>
    <x v="2"/>
  </r>
  <r>
    <s v="2022.02.28 20:00"/>
    <s v="5009"/>
    <n v="5211227.05"/>
    <n v="-1166240"/>
    <n v="0"/>
    <n v="4044987.05"/>
    <s v="EB-5978785, Скайсис Солюшнс ХХК, 280006546"/>
    <s v="       5009126484"/>
    <x v="7"/>
    <x v="2"/>
  </r>
  <r>
    <s v="2022.02.28 20:00"/>
    <s v="5009"/>
    <n v="4044987.05"/>
    <n v="-100"/>
    <n v="0"/>
    <n v="4044887.05"/>
    <s v="Интернэт банкаар хийсэн гүйлгээний хураамж"/>
    <m/>
    <x v="6"/>
    <x v="2"/>
  </r>
  <r>
    <s v="2022.02.28 20:13"/>
    <s v="5009"/>
    <n v="4044887.05"/>
    <n v="-885000"/>
    <n v="0"/>
    <n v="3159887.05"/>
    <s v="EB-2021.III улирлын Цалин татвар төлөх"/>
    <s v="       5024388283"/>
    <x v="21"/>
    <x v="2"/>
  </r>
  <r>
    <s v="2022.02.28 20:13"/>
    <s v="5009"/>
    <n v="3159887.05"/>
    <n v="-100"/>
    <n v="0"/>
    <n v="3159787.05"/>
    <s v="Интернэт банкаар хийсэн гүйлгээний хураамж"/>
    <m/>
    <x v="6"/>
    <x v="2"/>
  </r>
  <r>
    <s v="2022.02.28 00:00"/>
    <s v="5000"/>
    <n v="3159787.05"/>
    <n v="-2000"/>
    <n v="0"/>
    <n v="3157787.05"/>
    <s v="Данс хөтөлсөний хураамж"/>
    <m/>
    <x v="6"/>
    <x v="2"/>
  </r>
  <r>
    <s v="2022.03.01 14:43"/>
    <s v="5000"/>
    <n v="3157787.05"/>
    <n v="0"/>
    <n v="39600"/>
    <n v="3197387.05"/>
    <s v="starintertreid III/22"/>
    <s v="       5007173323"/>
    <x v="9"/>
    <x v="0"/>
  </r>
  <r>
    <s v="2022.03.01 15:10"/>
    <s v="5000"/>
    <n v="3197387.05"/>
    <n v="0"/>
    <n v="79200"/>
    <n v="3276587.05"/>
    <s v="EB-Program ashiglalt 2,3 Peace 802 Amarmend.C"/>
    <s v="       5561090284"/>
    <x v="15"/>
    <x v="0"/>
  </r>
  <r>
    <s v="2022.03.01 15:47"/>
    <s v="5040"/>
    <n v="3276587.05"/>
    <n v="0"/>
    <n v="1254000"/>
    <n v="4530587.05"/>
    <s v="EB-ТрендМебель-с төлбөр"/>
    <s v="       5040050297"/>
    <x v="8"/>
    <x v="1"/>
  </r>
  <r>
    <s v="2022.03.01 22:40"/>
    <s v="5000"/>
    <n v="4530587.05"/>
    <n v="0"/>
    <n v="264000"/>
    <n v="4794587.05"/>
    <s v="INV/2022/0039"/>
    <s v="       5163087672"/>
    <x v="12"/>
    <x v="1"/>
  </r>
  <r>
    <s v="2022.03.01 22:42"/>
    <s v="5000"/>
    <n v="4794587.05"/>
    <n v="0"/>
    <n v="264000"/>
    <n v="5058587.05"/>
    <s v="INV/2022/0023"/>
    <s v="       5163087672"/>
    <x v="12"/>
    <x v="1"/>
  </r>
  <r>
    <s v="2022.03.02 08:15"/>
    <s v="5008"/>
    <n v="5058587.05"/>
    <n v="-893185.08"/>
    <n v="0"/>
    <n v="4165401.97"/>
    <s v="3K05HX DIGITALOCEAN.COM     DIGITALOCEAN."/>
    <m/>
    <x v="0"/>
    <x v="0"/>
  </r>
  <r>
    <s v="2022.03.02 11:56"/>
    <s v="5009"/>
    <n v="4165401.97"/>
    <n v="-1540175"/>
    <n v="0"/>
    <n v="2625226.9700000002"/>
    <s v="EB-СКАЙСИС СОЛЮШНС ЦАЛИН"/>
    <s v="001205009272"/>
    <x v="11"/>
    <x v="2"/>
  </r>
  <r>
    <s v="2022.03.02 11:56"/>
    <s v="5009"/>
    <n v="2625226.9700000002"/>
    <n v="-200"/>
    <n v="0"/>
    <n v="2625026.9700000002"/>
    <s v="Интернэт банкаар хийсэн гүйлгээний хураамж"/>
    <m/>
    <x v="6"/>
    <x v="2"/>
  </r>
  <r>
    <s v="2022.03.02 11:57"/>
    <s v="5009"/>
    <n v="2625026.9700000002"/>
    <n v="-1540175"/>
    <n v="0"/>
    <n v="1084851.97"/>
    <s v="EB-СКАЙСИС СОЛЮШНС ХХК ЦАЛИН"/>
    <s v="003309232862"/>
    <x v="17"/>
    <x v="2"/>
  </r>
  <r>
    <s v="2022.03.02 11:57"/>
    <s v="5009"/>
    <n v="1084851.97"/>
    <n v="-200"/>
    <n v="0"/>
    <n v="1084651.97"/>
    <s v="Интернэт банкаар хийсэн гүйлгээний хураамж"/>
    <m/>
    <x v="6"/>
    <x v="2"/>
  </r>
  <r>
    <s v="2022.03.02 18:51"/>
    <s v="5009"/>
    <n v="1084651.97"/>
    <n v="-68750"/>
    <n v="0"/>
    <n v="1015901.97"/>
    <s v="EB-527675 Skysys Solutions LLC РД:5978785"/>
    <s v="       5007783500"/>
    <x v="5"/>
    <x v="2"/>
  </r>
  <r>
    <s v="2022.03.02 18:51"/>
    <s v="5009"/>
    <n v="1015901.97"/>
    <n v="-100"/>
    <n v="0"/>
    <n v="1015801.97"/>
    <s v="Интернэт банкаар хийсэн гүйлгээний хураамж"/>
    <m/>
    <x v="6"/>
    <x v="2"/>
  </r>
  <r>
    <s v="2022.03.03 09:37"/>
    <s v="5009"/>
    <n v="1015801.97"/>
    <n v="0"/>
    <n v="330000"/>
    <n v="1345801.97"/>
    <s v="EB-6673414 Наяд саплай солюшнс-с төлбөр"/>
    <s v="       5629195397"/>
    <x v="4"/>
    <x v="1"/>
  </r>
  <r>
    <s v="2022.03.05 09:44"/>
    <s v="5000"/>
    <n v="1345801.97"/>
    <n v="0"/>
    <n v="351000"/>
    <n v="1696801.97"/>
    <s v="EB-Актив-с 2022,03 сарын төлбөр"/>
    <s v="       5629020289"/>
    <x v="19"/>
    <x v="1"/>
  </r>
  <r>
    <s v="2022.03.11 17:41"/>
    <s v="5381"/>
    <n v="1696801.97"/>
    <n v="0"/>
    <n v="105600"/>
    <n v="1802401.97"/>
    <s v="EB-Edans 3307719 tulbur"/>
    <s v="       5381153660"/>
    <x v="10"/>
    <x v="1"/>
  </r>
  <r>
    <s v="2022.03.20 16:47"/>
    <s v="5000"/>
    <n v="1802401.97"/>
    <n v="0"/>
    <n v="158400"/>
    <n v="1960801.97"/>
    <s v="EB-Zaisan star-Programmin tulbur 2021/12-2022"/>
    <s v="       5431304537"/>
    <x v="22"/>
    <x v="0"/>
  </r>
  <r>
    <s v="2022.03.20 19:27"/>
    <s v="5000"/>
    <n v="1960801.97"/>
    <n v="0"/>
    <n v="126000"/>
    <n v="2086801.97"/>
    <s v="5431875 Арвайн Их Мандал программ"/>
    <s v="       5058008519"/>
    <x v="18"/>
    <x v="1"/>
  </r>
  <r>
    <s v="2022.03.21 16:05"/>
    <s v="5076"/>
    <n v="2086801.97"/>
    <n v="0"/>
    <n v="330000"/>
    <n v="2416801.9700000002"/>
    <s v="EB-5621798 , 3-р сарын төлбөр"/>
    <s v="       5009657518"/>
    <x v="2"/>
    <x v="1"/>
  </r>
  <r>
    <s v="2022.03.30 13:09"/>
    <s v="5000"/>
    <n v="2416801.9700000002"/>
    <n v="0"/>
    <n v="36000"/>
    <n v="2452801.9700000002"/>
    <s v="ERP Pr Mica traiding TG86111762"/>
    <s v="       5300148496"/>
    <x v="13"/>
    <x v="0"/>
  </r>
  <r>
    <s v="2022.03.31 16:27"/>
    <s v="5009"/>
    <n v="2452801.9700000002"/>
    <n v="-1168198.3999999999"/>
    <n v="0"/>
    <n v="1284603.57"/>
    <s v="EB-5978785, Скайсис Солюшнс ХХК, 280006546"/>
    <s v="       5009126484"/>
    <x v="7"/>
    <x v="2"/>
  </r>
  <r>
    <s v="2022.03.31 16:27"/>
    <s v="5009"/>
    <n v="1284603.57"/>
    <n v="-100"/>
    <n v="0"/>
    <n v="1284503.57"/>
    <s v="Интернэт банкаар хийсэн гүйлгээний хураамж"/>
    <m/>
    <x v="6"/>
    <x v="2"/>
  </r>
  <r>
    <s v="2022.03.31"/>
    <s v="5000"/>
    <n v="1284503.57"/>
    <n v="-2000"/>
    <n v="0"/>
    <n v="1282503.57"/>
    <s v="38:97Данс хөтөлсөний хураамж"/>
    <m/>
    <x v="6"/>
    <x v="2"/>
  </r>
  <r>
    <s v="2022.04.01 15:47"/>
    <s v="5000"/>
    <n v="1282503.57"/>
    <n v="0"/>
    <n v="396000"/>
    <n v="1678503.57"/>
    <s v="Есүйтэй гоёл"/>
    <s v="       5429221417"/>
    <x v="3"/>
    <x v="1"/>
  </r>
  <r>
    <s v="2022.04.02 06:56"/>
    <s v="5009"/>
    <n v="1678503.57"/>
    <n v="-68750"/>
    <n v="0"/>
    <n v="1609753.57"/>
    <s v="EB-538448 Skysys Solutions LLC РД:5978785"/>
    <s v="       5007783500"/>
    <x v="5"/>
    <x v="2"/>
  </r>
  <r>
    <s v="2022.04.02 06:56"/>
    <s v="5009"/>
    <n v="1609753.57"/>
    <n v="-100"/>
    <n v="0"/>
    <n v="1609653.57"/>
    <s v="Интернэт банкаар хийсэн гүйлгээний хураамж"/>
    <m/>
    <x v="6"/>
    <x v="2"/>
  </r>
  <r>
    <s v="2022.04.02 12:56"/>
    <s v="5000"/>
    <n v="1609653.57"/>
    <n v="0"/>
    <n v="351000"/>
    <n v="1960653.57"/>
    <s v="EB-Актив-с 2022,04р сарын төлбөр"/>
    <s v="       5629020289"/>
    <x v="19"/>
    <x v="1"/>
  </r>
  <r>
    <s v="2022.04.03 08:56"/>
    <s v="5008"/>
    <n v="1960653.57"/>
    <n v="-956395.46"/>
    <n v="0"/>
    <n v="1004258.11"/>
    <s v="6XF72X DIGITALOCEAN.COM     DIGITALOCEAN."/>
    <m/>
    <x v="0"/>
    <x v="0"/>
  </r>
  <r>
    <s v="2022.04.04 09:42"/>
    <s v="5009"/>
    <n v="1004258.11"/>
    <n v="0"/>
    <n v="330000"/>
    <n v="1334258.1100000001"/>
    <s v="EB-6673414 Наяд саплай солюшнс-с төлбөр"/>
    <s v="       5629195397"/>
    <x v="4"/>
    <x v="1"/>
  </r>
  <r>
    <s v="2022.04.04 17:44"/>
    <s v="5000"/>
    <n v="1334258.1100000001"/>
    <n v="0"/>
    <n v="39600"/>
    <n v="1373858.11"/>
    <s v="Старинтертрэйд IV/22"/>
    <s v="       5007173323"/>
    <x v="9"/>
    <x v="0"/>
  </r>
  <r>
    <s v="2022.04.06 09:11"/>
    <s v="5000"/>
    <n v="1373858.11"/>
    <n v="0"/>
    <n v="264000"/>
    <n v="1637858.11"/>
    <s v="2022/0054"/>
    <s v="       5163087672"/>
    <x v="12"/>
    <x v="1"/>
  </r>
  <r>
    <s v="2022.04.06 09:24"/>
    <s v="5000"/>
    <n v="1637858.11"/>
    <n v="0"/>
    <n v="77000"/>
    <n v="1714858.11"/>
    <s v="EB -BABM-s programm ashiglalt tulbur 3sar ХААНААС: 040000 БИ ЭЙ БИ ЭМ ТРЕЙД ХХК"/>
    <s v="000461024488"/>
    <x v="12"/>
    <x v="1"/>
  </r>
  <r>
    <s v="2022.04.06 09:26"/>
    <s v="5000"/>
    <n v="1714858.11"/>
    <n v="0"/>
    <n v="77000"/>
    <n v="1791858.11"/>
    <s v="EB -BABM-s programm ashiglalt tulbur 4sar ХААНААС: 040000 БИ ЭЙ БИ ЭМ ТРЕЙД ХХК"/>
    <s v="000461024488"/>
    <x v="12"/>
    <x v="1"/>
  </r>
  <r>
    <s v="2022.04.06 11:36"/>
    <s v="5009"/>
    <n v="1791858.11"/>
    <n v="-1543388"/>
    <n v="0"/>
    <n v="248470.11"/>
    <s v="EB-СКАЙСИС СОЛЮШНС ЦАЛИН"/>
    <s v="001205009272"/>
    <x v="11"/>
    <x v="2"/>
  </r>
  <r>
    <s v="2022.04.06 11:36"/>
    <s v="5009"/>
    <n v="248470.11"/>
    <n v="-200"/>
    <n v="0"/>
    <n v="248270.11"/>
    <s v="Интернэт банкаар хийсэн гүйлгээний хураамж"/>
    <m/>
    <x v="6"/>
    <x v="2"/>
  </r>
  <r>
    <s v="2022.04.08 16:24"/>
    <s v="5000"/>
    <n v="248270.11"/>
    <n v="0"/>
    <n v="214500"/>
    <n v="462770.11"/>
    <s v="es ji korea cable  5751624"/>
    <s v="       5009899126"/>
    <x v="14"/>
    <x v="1"/>
  </r>
  <r>
    <s v="2022.04.08 16:32"/>
    <s v="5000"/>
    <n v="462770.11"/>
    <n v="0"/>
    <n v="135300"/>
    <n v="598070.11"/>
    <s v="содномпил 2674165 програм 4-р сар"/>
    <s v="       5000904271"/>
    <x v="16"/>
    <x v="1"/>
  </r>
  <r>
    <s v="2022.04.10 10:15"/>
    <s v="5381"/>
    <n v="598070.11"/>
    <n v="0"/>
    <n v="105600"/>
    <n v="703670.11"/>
    <s v="EB-Edans 3307719 tulbur"/>
    <s v="       5381153660"/>
    <x v="10"/>
    <x v="1"/>
  </r>
  <r>
    <s v="2022.04.11 11:03"/>
    <s v="5040"/>
    <n v="703670.11"/>
    <n v="0"/>
    <n v="1254000"/>
    <n v="1957670.11"/>
    <s v="EB-TrendMebel-s"/>
    <s v="       5040050297"/>
    <x v="8"/>
    <x v="1"/>
  </r>
  <r>
    <s v="2022.04.18 10:36"/>
    <s v="5009"/>
    <n v="1957670.11"/>
    <n v="-1243388"/>
    <n v="0"/>
    <n v="714282.11"/>
    <s v="EB-СКАЙСИС СОЛЮШНС ХХК ЦАЛИН"/>
    <s v="003309232862"/>
    <x v="17"/>
    <x v="2"/>
  </r>
  <r>
    <s v="2022.04.18 10:36"/>
    <s v="5009"/>
    <n v="714282.11"/>
    <n v="-200"/>
    <n v="0"/>
    <n v="714082.11"/>
    <s v="Интернэт банкаар хийсэн гүйлгээний хураамж"/>
    <m/>
    <x v="6"/>
    <x v="2"/>
  </r>
  <r>
    <s v="2022.04.20 09:31"/>
    <s v="5000"/>
    <n v="714082.11"/>
    <n v="0"/>
    <n v="330000"/>
    <n v="1044082.11"/>
    <s v="EB-4-р сарын төлбөр"/>
    <s v="       5076302010"/>
    <x v="2"/>
    <x v="1"/>
  </r>
  <r>
    <s v="2022.04.20 21:23"/>
    <s v="5000"/>
    <n v="1044082.11"/>
    <n v="0"/>
    <n v="126000"/>
    <n v="1170082.1100000001"/>
    <s v="5431875 Арвайн Их мандал программ"/>
    <s v="       5058008519"/>
    <x v="18"/>
    <x v="1"/>
  </r>
  <r>
    <s v="2022.04.30 23:48"/>
    <s v="5000"/>
    <n v="1170082.1100000001"/>
    <n v="0"/>
    <n v="36000"/>
    <n v="1206082.1100000001"/>
    <s v="ERP Pr 86111762 Mica traiding sar tulbur"/>
    <s v="       5300148496"/>
    <x v="13"/>
    <x v="0"/>
  </r>
  <r>
    <s v="2022.04.30 00:00"/>
    <s v="5000"/>
    <n v="1206082.1100000001"/>
    <n v="-2000"/>
    <n v="0"/>
    <n v="1204082.1100000001"/>
    <s v="Данс хөтөлсөний хураамж"/>
    <m/>
    <x v="6"/>
    <x v="2"/>
  </r>
  <r>
    <s v="2022.05.02 10:48"/>
    <s v="5000"/>
    <n v="1204082.1100000001"/>
    <n v="0"/>
    <n v="495000"/>
    <n v="1699082.11"/>
    <s v="Burengiin bel xxk.5sariin POS iin tulbur"/>
    <s v="       5020300312"/>
    <x v="1"/>
    <x v="1"/>
  </r>
  <r>
    <s v="2022.05.02 12:28"/>
    <s v="5009"/>
    <n v="1699082.11"/>
    <n v="0"/>
    <n v="395670"/>
    <n v="2094752.11"/>
    <s v="EB-6673414 Наяд саплай солюшнс-с төлбөр"/>
    <s v="       5629195397"/>
    <x v="4"/>
    <x v="1"/>
  </r>
  <r>
    <s v="2022.05.03 08:57"/>
    <s v="5008"/>
    <n v="2094752.11"/>
    <n v="-1057739.26"/>
    <n v="0"/>
    <n v="1037012.85"/>
    <s v="6KN079 DIGITALOCEAN.COM     DIGITALOCEAN."/>
    <m/>
    <x v="0"/>
    <x v="0"/>
  </r>
  <r>
    <s v="2022.05.03 13:19"/>
    <s v="5009"/>
    <n v="1037012.85"/>
    <n v="-68750"/>
    <n v="0"/>
    <n v="968262.85"/>
    <s v="EB-547520 Skysys Solutions LLC РД:5978785"/>
    <s v="       5007783500"/>
    <x v="5"/>
    <x v="2"/>
  </r>
  <r>
    <s v="2022.05.03 13:19"/>
    <s v="5009"/>
    <n v="968262.85"/>
    <n v="-100"/>
    <n v="0"/>
    <n v="968162.85"/>
    <s v="Интернэт банкаар хийсэн гүйлгээний хураамж"/>
    <m/>
    <x v="6"/>
    <x v="2"/>
  </r>
  <r>
    <s v="2022.05.03 13:56"/>
    <s v="5000"/>
    <n v="968162.85"/>
    <n v="0"/>
    <n v="79200"/>
    <n v="1047362.85"/>
    <s v="EB-Program tulbur 2 sar Peace 802 Amarmend"/>
    <s v="       5561090284"/>
    <x v="15"/>
    <x v="0"/>
  </r>
  <r>
    <s v="2022.05.04 09:38"/>
    <s v="5076"/>
    <n v="1047362.85"/>
    <n v="0"/>
    <n v="330000"/>
    <n v="1377362.85"/>
    <s v="EB-5-р сарын төлбөр Актив Партнерс"/>
    <s v="       5009657518"/>
    <x v="2"/>
    <x v="1"/>
  </r>
  <r>
    <s v="2022.05.04 09:52"/>
    <s v="5009"/>
    <n v="1377362.85"/>
    <n v="-1168198.3999999999"/>
    <n v="0"/>
    <n v="209164.45"/>
    <s v="EB-5978785, Скайсис Солюшнс ХХК, 280006546"/>
    <s v="       5009126484"/>
    <x v="7"/>
    <x v="2"/>
  </r>
  <r>
    <s v="2022.05.04 09:52"/>
    <s v="5009"/>
    <n v="209164.45"/>
    <n v="-100"/>
    <n v="0"/>
    <n v="209064.45"/>
    <s v="Интернэт банкаар хийсэн гүйлгээний хураамж"/>
    <m/>
    <x v="6"/>
    <x v="2"/>
  </r>
  <r>
    <s v="2022.05.04 10:13"/>
    <s v="5000"/>
    <n v="209064.45"/>
    <n v="0"/>
    <n v="77000"/>
    <n v="286064.45"/>
    <s v="EB -INV/2022/0071 BABM-s programm ashiglalt ХААНААС: 040000 БИ ЭЙ БИ ЭМ ТРЕЙД ХХК"/>
    <s v="000461024488"/>
    <x v="12"/>
    <x v="1"/>
  </r>
  <r>
    <s v="2022.05.04 11:28"/>
    <s v="5000"/>
    <n v="286064.45"/>
    <n v="0"/>
    <n v="132000"/>
    <n v="418064.45"/>
    <s v="Esuitei activ 5 sar"/>
    <s v="       5429221417"/>
    <x v="3"/>
    <x v="1"/>
  </r>
  <r>
    <s v="2022.05.04 14:02"/>
    <s v="5000"/>
    <n v="418064.45"/>
    <n v="0"/>
    <n v="214500"/>
    <n v="632564.44999999995"/>
    <s v="programm  5751624"/>
    <s v="       5009899126"/>
    <x v="14"/>
    <x v="1"/>
  </r>
  <r>
    <s v="2022.05.05 10:27"/>
    <s v="5000"/>
    <n v="632564.44999999995"/>
    <n v="0"/>
    <n v="351000"/>
    <n v="983564.45"/>
    <s v="EB-Актив-с 2022,05 төлбөр"/>
    <s v="       5629020289"/>
    <x v="19"/>
    <x v="1"/>
  </r>
  <r>
    <s v="2022.05.05 15:42"/>
    <s v="5000"/>
    <n v="983564.45"/>
    <n v="0"/>
    <n v="135300"/>
    <n v="1118864.45"/>
    <s v="2674165 program"/>
    <s v="       5000904271"/>
    <x v="16"/>
    <x v="1"/>
  </r>
  <r>
    <s v="2022.05.05 17:01"/>
    <s v="5000"/>
    <n v="1118864.45"/>
    <n v="0"/>
    <n v="264000"/>
    <n v="1382864.45"/>
    <s v="2022/0072"/>
    <s v="       5163087672"/>
    <x v="12"/>
    <x v="1"/>
  </r>
  <r>
    <s v="2022.05.06 14:26"/>
    <s v="5029"/>
    <n v="1382864.45"/>
    <n v="0"/>
    <n v="1254000"/>
    <n v="2636864.4500000002"/>
    <s v="ТРЕНДМЕБЕЛЬ МОНГОЛИА ХХК,  РД5445825"/>
    <s v="       5040050297"/>
    <x v="8"/>
    <x v="1"/>
  </r>
  <r>
    <s v="2022.05.06 16:35"/>
    <s v="5009"/>
    <n v="2636864.4500000002"/>
    <n v="-1543388"/>
    <n v="0"/>
    <n v="1093476.45"/>
    <s v="EB-СКАЙСИС СОЛЮШНС ЦАЛИН"/>
    <s v="001205009272"/>
    <x v="11"/>
    <x v="2"/>
  </r>
  <r>
    <s v="2022.05.06 16:35"/>
    <s v="5009"/>
    <n v="1093476.45"/>
    <n v="-200"/>
    <n v="0"/>
    <n v="1093276.45"/>
    <s v="Интернэт банкаар хийсэн гүйлгээний хураамж"/>
    <m/>
    <x v="6"/>
    <x v="2"/>
  </r>
  <r>
    <s v="2022.05.10 11:17"/>
    <s v="5009"/>
    <n v="1093276.45"/>
    <n v="-99000"/>
    <n v="0"/>
    <n v="994276.45"/>
    <s v="EB-ACTIVE.MN НД73807 РД5978785"/>
    <s v="000499042000"/>
    <x v="23"/>
    <x v="2"/>
  </r>
  <r>
    <s v="2022.05.10 11:17"/>
    <s v="5009"/>
    <n v="994276.45"/>
    <n v="-200"/>
    <n v="0"/>
    <n v="994076.45"/>
    <s v="Интернэт банкаар хийсэн гүйлгээний хураамж"/>
    <m/>
    <x v="6"/>
    <x v="2"/>
  </r>
  <r>
    <s v="2022.05.18 11:06"/>
    <s v="5381"/>
    <n v="994076.45"/>
    <n v="0"/>
    <n v="105600"/>
    <n v="1099676.45"/>
    <s v="EB-Edans 3307719 tulbur"/>
    <s v="       5381153660"/>
    <x v="10"/>
    <x v="1"/>
  </r>
  <r>
    <s v="2022.05.21 11:38"/>
    <s v="5000"/>
    <n v="1099676.45"/>
    <n v="0"/>
    <n v="126000"/>
    <n v="1225676.45"/>
    <s v="Арвайн Их Мандал ХХК программ"/>
    <s v="       5058008519"/>
    <x v="18"/>
    <x v="1"/>
  </r>
  <r>
    <s v="2022.05.30 12:04"/>
    <s v="5000"/>
    <n v="1225676.45"/>
    <n v="0"/>
    <n v="36000"/>
    <n v="1261676.45"/>
    <s v="ERP Pr Mica tulbur sar"/>
    <s v="       5300148496"/>
    <x v="13"/>
    <x v="0"/>
  </r>
  <r>
    <s v="2022.05.31 12:44"/>
    <s v="5009"/>
    <n v="1261676.45"/>
    <n v="-1168198.3999999999"/>
    <n v="0"/>
    <n v="93478.05"/>
    <s v="EB-5978785, Скайсис Солюшнс ХХК, 280006546"/>
    <s v="       5009126484"/>
    <x v="7"/>
    <x v="2"/>
  </r>
  <r>
    <s v="2022.05.31 12:44"/>
    <s v="5009"/>
    <n v="93478.05"/>
    <n v="-100"/>
    <n v="0"/>
    <n v="93378.05"/>
    <s v="Интернэт банкаар хийсэн гүйлгээний хураамж"/>
    <m/>
    <x v="6"/>
    <x v="2"/>
  </r>
  <r>
    <s v="2022.05.31 00:00"/>
    <s v="5000"/>
    <n v="93378.05"/>
    <n v="-2000"/>
    <n v="0"/>
    <n v="91378.05"/>
    <s v="Данс хөтөлсөний хураамж"/>
    <m/>
    <x v="6"/>
    <x v="2"/>
  </r>
  <r>
    <s v="2022.06.02 12:21"/>
    <s v="5000"/>
    <n v="91378.05"/>
    <n v="0"/>
    <n v="495000"/>
    <n v="586378.05000000005"/>
    <s v="Burengiin bel xxk .6sariin POS iin tulbur tul"/>
    <s v="       5020300312"/>
    <x v="1"/>
    <x v="1"/>
  </r>
  <r>
    <s v="2022.06.02 14:08"/>
    <s v="5000"/>
    <n v="586378.05000000005"/>
    <n v="0"/>
    <n v="214500"/>
    <n v="800878.05"/>
    <s v="programm internet pos 5751624"/>
    <s v="       5009899126"/>
    <x v="14"/>
    <x v="1"/>
  </r>
  <r>
    <s v="2022.06.03 14:32"/>
    <s v="5000"/>
    <n v="800878.05"/>
    <n v="0"/>
    <n v="351000"/>
    <n v="1151878.05"/>
    <s v="EB-Актив-с 6-р сарын төлбөр"/>
    <s v="       5629020289"/>
    <x v="19"/>
    <x v="1"/>
  </r>
  <r>
    <s v="2022.06.03 15:19"/>
    <s v="5009"/>
    <n v="1151878.05"/>
    <n v="0"/>
    <n v="359700"/>
    <n v="1511578.05"/>
    <s v="EB-6673414 Наяд саплай солюшнс-с төлбөр"/>
    <s v="       5629195397"/>
    <x v="4"/>
    <x v="1"/>
  </r>
  <r>
    <s v="2022.06.04 12:33"/>
    <s v="5000"/>
    <n v="1511578.05"/>
    <n v="0"/>
    <n v="39600"/>
    <n v="1551178.05"/>
    <s v="EB-Peace Tower 802 Amarmend"/>
    <s v="       5561090284"/>
    <x v="15"/>
    <x v="0"/>
  </r>
  <r>
    <s v="2022.06.04 18:38"/>
    <s v="5000"/>
    <n v="1551178.05"/>
    <n v="0"/>
    <n v="77000"/>
    <n v="1628178.05"/>
    <s v="EB -BABM-s programm ashiglalt INV/2022/0088 ХААНААС: 040000 БИ ЭЙ БИ ЭМ ТРЕЙД ХХК"/>
    <s v="000461024488"/>
    <x v="12"/>
    <x v="1"/>
  </r>
  <r>
    <s v="2022.06.04 21:21"/>
    <s v="5009"/>
    <n v="1628178.05"/>
    <n v="-68750"/>
    <n v="0"/>
    <n v="1559428.05"/>
    <s v="EB-556179 Skysys Solutions LLC РД:5978785"/>
    <s v="       5007783500"/>
    <x v="5"/>
    <x v="2"/>
  </r>
  <r>
    <s v="2022.06.04 21:21"/>
    <s v="5009"/>
    <n v="1559428.05"/>
    <n v="-100"/>
    <n v="0"/>
    <n v="1559328.05"/>
    <s v="Интернэт банкаар хийсэн гүйлгээний хураамж"/>
    <m/>
    <x v="6"/>
    <x v="2"/>
  </r>
  <r>
    <s v="2022.06.05 07:31"/>
    <s v="5008"/>
    <n v="1559328.05"/>
    <n v="-1183782.53"/>
    <n v="0"/>
    <n v="375545.52"/>
    <s v="8W00R1 DIGITALOCEAN.COM     DIGITALOCEAN."/>
    <m/>
    <x v="0"/>
    <x v="0"/>
  </r>
  <r>
    <s v="2022.06.06 12:55"/>
    <s v="5000"/>
    <n v="375545.52"/>
    <n v="0"/>
    <n v="264000"/>
    <n v="639545.52"/>
    <s v="би эй би эм трейд ххк 2022/0089"/>
    <s v="       5070391448"/>
    <x v="12"/>
    <x v="1"/>
  </r>
  <r>
    <s v="2022.06.07 11:37"/>
    <s v="5040"/>
    <n v="639545.52"/>
    <n v="0"/>
    <n v="1254000"/>
    <n v="1893545.52"/>
    <s v="EB-TrendMebel үйлчилгээний төлбөр"/>
    <s v="       5040050297"/>
    <x v="8"/>
    <x v="1"/>
  </r>
  <r>
    <s v="2022.06.07 11:39"/>
    <s v="5009"/>
    <n v="1893545.52"/>
    <n v="-1543388"/>
    <n v="0"/>
    <n v="350157.52"/>
    <s v="EB-СКАЙСИС СОЛЮШНС ЦАЛИН"/>
    <s v="001205009272"/>
    <x v="11"/>
    <x v="2"/>
  </r>
  <r>
    <s v="2022.06.07 11:39"/>
    <s v="5009"/>
    <n v="350157.52"/>
    <n v="-200"/>
    <n v="0"/>
    <n v="349957.52"/>
    <s v="Интернэт банкаар хийсэн гүйлгээний хураамж"/>
    <m/>
    <x v="6"/>
    <x v="2"/>
  </r>
  <r>
    <s v="2022.06.09 13:22"/>
    <s v="5381"/>
    <n v="349957.52"/>
    <n v="0"/>
    <n v="105600"/>
    <n v="455557.52"/>
    <s v="EB-Edans 3307719 tulbur"/>
    <s v="       5381153660"/>
    <x v="10"/>
    <x v="1"/>
  </r>
  <r>
    <s v="2022.06.09 15:08"/>
    <s v="5000"/>
    <n v="455557.52"/>
    <n v="0"/>
    <n v="118800"/>
    <n v="574357.52"/>
    <s v="Zaisan star 2022.04-06 sarin POS tulbur"/>
    <s v="       5431304537"/>
    <x v="22"/>
    <x v="0"/>
  </r>
  <r>
    <s v="2022.06.09 15:52"/>
    <s v="5000"/>
    <n v="574357.52"/>
    <n v="0"/>
    <n v="135300"/>
    <n v="709657.52"/>
    <s v="содномпил ххк 2674165 пос"/>
    <s v="       5000904271"/>
    <x v="16"/>
    <x v="1"/>
  </r>
  <r>
    <s v="2022.06.19 17:51"/>
    <s v="5000"/>
    <n v="709657.52"/>
    <n v="0"/>
    <n v="126000"/>
    <n v="835657.52"/>
    <s v="Арвайн Их мандал ХХК программ"/>
    <s v="       5058008519"/>
    <x v="18"/>
    <x v="1"/>
  </r>
  <r>
    <s v="2022.06.21 17:52"/>
    <s v="5076"/>
    <n v="835657.52"/>
    <n v="0"/>
    <n v="330000"/>
    <n v="1165657.52"/>
    <s v="EB-5621798 Актив партнерс 6-р сар"/>
    <s v="       5009657518"/>
    <x v="2"/>
    <x v="1"/>
  </r>
  <r>
    <s v="2022.06.30 00:00"/>
    <s v="5000"/>
    <n v="1165657.52"/>
    <n v="-2000"/>
    <n v="0"/>
    <n v="1163657.52"/>
    <s v="Данс хөтөлсөний хураамж"/>
    <m/>
    <x v="6"/>
    <x v="2"/>
  </r>
  <r>
    <s v="2022.07.01 08:34"/>
    <s v="5000"/>
    <n v="1163657.52"/>
    <n v="0"/>
    <n v="495000"/>
    <n v="1658657.52"/>
    <s v="Burengiin bel xxk 7sariin POSiin tulbur"/>
    <s v="       5020300312"/>
    <x v="1"/>
    <x v="1"/>
  </r>
  <r>
    <s v="2022.07.01 08:36"/>
    <s v="5009"/>
    <n v="1658657.52"/>
    <n v="-1167276.8"/>
    <n v="0"/>
    <n v="491380.72"/>
    <s v="EB-5978785, Скайсис Солюшнс ХХК, 280006546"/>
    <s v="       5009126484"/>
    <x v="7"/>
    <x v="2"/>
  </r>
  <r>
    <s v="2022.07.01 08:36"/>
    <s v="5009"/>
    <n v="491380.72"/>
    <n v="-100"/>
    <n v="0"/>
    <n v="491280.72"/>
    <s v="Интернэт банкаар хийсэн гүйлгээний хураамж"/>
    <m/>
    <x v="6"/>
    <x v="2"/>
  </r>
  <r>
    <s v="2022.07.01 09:05"/>
    <s v="5000"/>
    <n v="491280.72"/>
    <n v="0"/>
    <n v="264000"/>
    <n v="755280.72"/>
    <s v="Есүйтэй"/>
    <s v="       5429221417"/>
    <x v="3"/>
    <x v="1"/>
  </r>
  <r>
    <s v="2022.07.01 12:05"/>
    <s v="5000"/>
    <n v="755280.72"/>
    <n v="0"/>
    <n v="351000"/>
    <n v="1106280.72"/>
    <s v="EB-Актив-с 7-р сарын төлбөр"/>
    <s v="       5629020289"/>
    <x v="19"/>
    <x v="1"/>
  </r>
  <r>
    <s v="2022.07.01 13:04"/>
    <s v="5009"/>
    <n v="1106280.72"/>
    <n v="0"/>
    <n v="359700"/>
    <n v="1465980.72"/>
    <s v="EB-6673414 Наяд саплай солюшнс-с төлбөр"/>
    <s v="       5629195397"/>
    <x v="4"/>
    <x v="1"/>
  </r>
  <r>
    <s v="2022.07.02 12:38"/>
    <s v="5000"/>
    <n v="1465980.72"/>
    <n v="0"/>
    <n v="214500"/>
    <n v="1680480.72"/>
    <s v="5751624 programm  pos"/>
    <s v="       5009899126"/>
    <x v="14"/>
    <x v="1"/>
  </r>
  <r>
    <s v="2022.07.03 04:51"/>
    <s v="5009"/>
    <n v="1680480.72"/>
    <n v="-68750"/>
    <n v="0"/>
    <n v="1611730.72"/>
    <s v="EB-563606 Skysys Solutions LLC РД:5978785"/>
    <s v="       5007783500"/>
    <x v="5"/>
    <x v="2"/>
  </r>
  <r>
    <s v="2022.07.03 04:51"/>
    <s v="5009"/>
    <n v="1611730.72"/>
    <n v="-100"/>
    <n v="0"/>
    <n v="1611630.72"/>
    <s v="Интернэт банкаар хийсэн гүйлгээний хураамж"/>
    <m/>
    <x v="6"/>
    <x v="2"/>
  </r>
  <r>
    <s v="2022.07.03 08:35"/>
    <s v="5008"/>
    <n v="1611630.72"/>
    <n v="-1213422.54"/>
    <n v="0"/>
    <n v="398208.18"/>
    <s v="1TV3KC DIGITALOCEAN.COM     DIGITALOCEAN."/>
    <m/>
    <x v="0"/>
    <x v="0"/>
  </r>
  <r>
    <s v="2022.07.04 15:59"/>
    <s v="5040"/>
    <n v="398208.18"/>
    <n v="0"/>
    <n v="1254000"/>
    <n v="1652208.18"/>
    <s v="EB-TrendMebel-s tolbor"/>
    <s v="       5040050297"/>
    <x v="8"/>
    <x v="1"/>
  </r>
  <r>
    <s v="2022.07.05 11:42"/>
    <s v="5000"/>
    <n v="1652208.18"/>
    <n v="0"/>
    <n v="135300"/>
    <n v="1787508.18"/>
    <s v="содномпил 2674165 пос"/>
    <s v="       5000904271"/>
    <x v="16"/>
    <x v="1"/>
  </r>
  <r>
    <s v="2022.07.10 17:35"/>
    <s v="5009"/>
    <n v="1787508.18"/>
    <n v="-1541876"/>
    <n v="0"/>
    <n v="245632.18"/>
    <s v="EB-СКАЙСИС СОЛЮШНС ЦАЛИН"/>
    <s v="001205009272"/>
    <x v="11"/>
    <x v="2"/>
  </r>
  <r>
    <s v="2022.07.10 17:35"/>
    <s v="5009"/>
    <n v="245632.18"/>
    <n v="-200"/>
    <n v="0"/>
    <n v="245432.18"/>
    <s v="Интернэт банкаар хийсэн гүйлгээний хураамж"/>
    <m/>
    <x v="6"/>
    <x v="2"/>
  </r>
  <r>
    <s v="2022.07.19 12:52"/>
    <s v="5000"/>
    <n v="245432.18"/>
    <n v="0"/>
    <n v="126000"/>
    <n v="371432.18"/>
    <s v="5431875Арвайн Их мандал ХХК"/>
    <s v="       5058008519"/>
    <x v="18"/>
    <x v="1"/>
  </r>
  <r>
    <s v="2022.07.20 08:36"/>
    <s v="5000"/>
    <n v="371432.18"/>
    <n v="0"/>
    <n v="72000"/>
    <n v="443432.18"/>
    <s v="Mica trading ERP Pr 6,7 sar tulbur"/>
    <s v="       5300148496"/>
    <x v="13"/>
    <x v="0"/>
  </r>
  <r>
    <s v="2022.07.22 16:26"/>
    <s v="5381"/>
    <n v="443432.18"/>
    <n v="0"/>
    <n v="105600"/>
    <n v="549032.18000000005"/>
    <s v="EB-Edans 3307719 tulbur"/>
    <s v="       5381153660"/>
    <x v="10"/>
    <x v="1"/>
  </r>
  <r>
    <s v="2022.07.22 17:26"/>
    <s v="5076"/>
    <n v="549032.18000000005"/>
    <n v="0"/>
    <n v="330000"/>
    <n v="879032.18"/>
    <s v="EB-7-р сарын төлбөр"/>
    <s v="       5009657518"/>
    <x v="2"/>
    <x v="1"/>
  </r>
  <r>
    <s v="2022.07.28 23:51"/>
    <s v="5000"/>
    <n v="879032.18"/>
    <n v="0"/>
    <n v="77000"/>
    <n v="956032.18"/>
    <s v="EB -inv/2022/0110 programm ashiglalt/BABMs ХААНААС: 040000 БИ ЭЙ БИ ЭМ ТРЕЙД ХХК"/>
    <s v="000461024488"/>
    <x v="12"/>
    <x v="1"/>
  </r>
  <r>
    <s v="2022.07.31 00:00"/>
    <s v="5000"/>
    <n v="956032.18"/>
    <n v="-2000"/>
    <n v="0"/>
    <n v="954032.18"/>
    <s v="Данс хөтөлсөний хураамж"/>
    <m/>
    <x v="6"/>
    <x v="2"/>
  </r>
  <r>
    <s v="2022.08.01 10:23"/>
    <s v="5000"/>
    <n v="954032.18"/>
    <n v="0"/>
    <n v="495000"/>
    <n v="1449032.18"/>
    <s v="Burengiin bel hhk 8sariin POS tulbur"/>
    <s v="       5020300312"/>
    <x v="1"/>
    <x v="1"/>
  </r>
  <r>
    <s v="2022.08.01 10:47"/>
    <s v="5000"/>
    <n v="1449032.18"/>
    <n v="0"/>
    <n v="264000"/>
    <n v="1713032.18"/>
    <s v="EB -INV/2022/0126 programm ashiglalt BABM-s ХААНААС: 040000 БИ ЭЙ БИ ЭМ ТРЕЙД ХХК"/>
    <s v="000461024488"/>
    <x v="12"/>
    <x v="1"/>
  </r>
  <r>
    <s v="2022.08.01 10:49"/>
    <s v="5000"/>
    <n v="1713032.18"/>
    <n v="0"/>
    <n v="77000"/>
    <n v="1790032.18"/>
    <s v="EB -INV/2022/0125-sclad-s programm ashiglalt ХААНААС: 040000 БИ ЭЙ БИ ЭМ ТРЕЙД ХХК"/>
    <s v="000461024488"/>
    <x v="12"/>
    <x v="1"/>
  </r>
  <r>
    <s v="2022.08.01 10:51"/>
    <s v="5000"/>
    <n v="1790032.18"/>
    <n v="0"/>
    <n v="264000"/>
    <n v="2054032.18"/>
    <s v="EB -INV/2022/0109 BABM-s programm ashiglalt ХААНААС: 040000 БИ ЭЙ БИ ЭМ ТРЕЙД ХХК"/>
    <s v="000461024488"/>
    <x v="12"/>
    <x v="1"/>
  </r>
  <r>
    <s v="2022.08.01 11:57"/>
    <s v="5009"/>
    <n v="2054032.18"/>
    <n v="-68750"/>
    <n v="0"/>
    <n v="1985282.18"/>
    <s v="EB-571054 Skysys Solutions LLC РД:5978785"/>
    <s v="       5007783500"/>
    <x v="5"/>
    <x v="2"/>
  </r>
  <r>
    <s v="2022.08.01 11:57"/>
    <s v="5009"/>
    <n v="1985282.18"/>
    <n v="-100"/>
    <n v="0"/>
    <n v="1985182.18"/>
    <s v="Интернэт банкаар хийсэн гүйлгээний хураамж"/>
    <m/>
    <x v="6"/>
    <x v="2"/>
  </r>
  <r>
    <s v="2022.08.02 08:23"/>
    <s v="5008"/>
    <n v="1985182.18"/>
    <n v="-1476462.86"/>
    <n v="0"/>
    <n v="508719.32"/>
    <s v="7TN78V DIGITALOCEAN.COM     DIGITALOCEAN."/>
    <m/>
    <x v="0"/>
    <x v="0"/>
  </r>
  <r>
    <s v="2022.08.02 12:25"/>
    <s v="5009"/>
    <n v="508719.32"/>
    <n v="0"/>
    <n v="359700"/>
    <n v="868419.32"/>
    <s v="EB-6673414 Наяд саплай солюшнс-с төлбөр"/>
    <s v="       5629195397"/>
    <x v="4"/>
    <x v="1"/>
  </r>
  <r>
    <s v="2022.08.04 09:55"/>
    <s v="5753"/>
    <n v="868419.32"/>
    <n v="0"/>
    <n v="351000"/>
    <n v="1219419.32"/>
    <s v="EB-Актив хийц-с 5021596 төлбөр"/>
    <s v="       5753066741"/>
    <x v="19"/>
    <x v="1"/>
  </r>
  <r>
    <s v="2022.08.04 10:02"/>
    <s v="5009"/>
    <n v="1219419.32"/>
    <n v="-1163375.3600000001"/>
    <n v="0"/>
    <n v="56043.96"/>
    <s v="EB-5978785, Скайсис Солюшнс ХХК, 280006546"/>
    <s v="       5009126484"/>
    <x v="7"/>
    <x v="2"/>
  </r>
  <r>
    <s v="2022.08.04 10:02"/>
    <s v="5009"/>
    <n v="56043.96"/>
    <n v="-100"/>
    <n v="0"/>
    <n v="55943.96"/>
    <s v="Интернэт банкаар хийсэн гүйлгээний хураамж"/>
    <m/>
    <x v="6"/>
    <x v="2"/>
  </r>
  <r>
    <s v="2022.08.04 10:03"/>
    <s v="5000"/>
    <n v="55943.96"/>
    <n v="0"/>
    <n v="158400"/>
    <n v="214343.96"/>
    <s v="5,6,7,8 сар Старинтертрэйд"/>
    <s v="       5007173323"/>
    <x v="9"/>
    <x v="0"/>
  </r>
  <r>
    <s v="2022.08.04 10:14"/>
    <s v="5000"/>
    <n v="214343.96"/>
    <n v="0"/>
    <n v="148500"/>
    <n v="362843.96"/>
    <s v="пос төлбөр"/>
    <s v="       5009178670"/>
    <x v="14"/>
    <x v="1"/>
  </r>
  <r>
    <s v="2022.08.05 06:53"/>
    <s v="5040"/>
    <n v="362843.96"/>
    <n v="0"/>
    <n v="1254000"/>
    <n v="1616843.96"/>
    <s v="EB-TrendMebel-s"/>
    <s v="       5040050297"/>
    <x v="8"/>
    <x v="1"/>
  </r>
  <r>
    <s v="2022.08.05 11:06"/>
    <s v="5000"/>
    <n v="1616843.96"/>
    <n v="0"/>
    <n v="135300"/>
    <n v="1752143.96"/>
    <s v="pos 2674165 содномпил ххк"/>
    <s v="       5000904271"/>
    <x v="16"/>
    <x v="1"/>
  </r>
  <r>
    <s v="2022.08.05 20:24"/>
    <s v="5009"/>
    <n v="1752143.96"/>
    <n v="-1535475.2"/>
    <n v="0"/>
    <n v="216668.76"/>
    <s v="EB-СКАЙСИС СОЛЮШНС ЦАЛИН"/>
    <s v="001205009272"/>
    <x v="11"/>
    <x v="2"/>
  </r>
  <r>
    <s v="2022.08.05 20:24"/>
    <s v="5009"/>
    <n v="216668.76"/>
    <n v="-200"/>
    <n v="0"/>
    <n v="216468.76"/>
    <s v="Интернэт банкаар хийсэн гүйлгээний хураамж"/>
    <m/>
    <x v="6"/>
    <x v="2"/>
  </r>
  <r>
    <s v="2022.08.13 13:04"/>
    <s v="5381"/>
    <n v="216468.76"/>
    <n v="0"/>
    <n v="105600"/>
    <n v="322068.76"/>
    <s v="EB-Edans 3307719 tulbur"/>
    <s v="       5381153660"/>
    <x v="10"/>
    <x v="1"/>
  </r>
  <r>
    <s v="2022.08.19 14:23"/>
    <s v="5000"/>
    <n v="322068.76"/>
    <n v="0"/>
    <n v="126000"/>
    <n v="448068.76"/>
    <s v="5431875 программ"/>
    <s v="       5058008519"/>
    <x v="18"/>
    <x v="1"/>
  </r>
  <r>
    <s v="2022.08.19 16:28"/>
    <s v="5076"/>
    <n v="448068.76"/>
    <n v="0"/>
    <n v="330000"/>
    <n v="778068.76"/>
    <s v="EB-8-р сар 5621798"/>
    <s v="       5009657518"/>
    <x v="2"/>
    <x v="1"/>
  </r>
  <r>
    <s v="2022.08.29 11:21"/>
    <s v="5121"/>
    <n v="778068.76"/>
    <n v="0"/>
    <n v="2142000"/>
    <n v="2920068.76"/>
    <s v="EB-Эко Ивээл ХХК- Скайсис солюшнс ХХК он дуус"/>
    <s v="       5009739310"/>
    <x v="24"/>
    <x v="1"/>
  </r>
  <r>
    <s v="2022.08.30 23:54"/>
    <s v="5009"/>
    <n v="2920068.76"/>
    <n v="-1346000"/>
    <n v="0"/>
    <n v="1574068.76"/>
    <s v="EB-2021 татвар төлөх"/>
    <s v="       5024388283"/>
    <x v="21"/>
    <x v="2"/>
  </r>
  <r>
    <s v="2022.08.30 23:54"/>
    <s v="5009"/>
    <n v="1574068.76"/>
    <n v="-100"/>
    <n v="0"/>
    <n v="1573968.76"/>
    <s v="Интернэт банкаар хийсэн гүйлгээний хураамж"/>
    <m/>
    <x v="6"/>
    <x v="2"/>
  </r>
  <r>
    <s v="2022.08.31 12:19"/>
    <s v="5009"/>
    <n v="1573968.76"/>
    <n v="-1169166.08"/>
    <n v="0"/>
    <n v="404802.68"/>
    <s v="EB-5978785, Скайсис Солюшнс ХХК, 280006546"/>
    <s v="       5009126484"/>
    <x v="7"/>
    <x v="2"/>
  </r>
  <r>
    <s v="2022.08.31 12:19"/>
    <s v="5009"/>
    <n v="404802.68"/>
    <n v="-100"/>
    <n v="0"/>
    <n v="404702.68"/>
    <s v="Интернэт банкаар хийсэн гүйлгээний хураамж"/>
    <m/>
    <x v="6"/>
    <x v="2"/>
  </r>
  <r>
    <s v="2022.08.31 00:00"/>
    <s v="5000"/>
    <n v="404702.68"/>
    <n v="-2000"/>
    <n v="0"/>
    <n v="402702.68"/>
    <s v="Данс хөтөлсөний хураамж"/>
    <m/>
    <x v="6"/>
    <x v="2"/>
  </r>
  <r>
    <s v="2022.09.01 09:31"/>
    <s v="5085"/>
    <n v="402702.68"/>
    <n v="0"/>
    <n v="2100000"/>
    <n v="2502702.6800000002"/>
    <s v="EB-Анар арвижих ХХК 5803012 60%урьдчилгаа"/>
    <s v="       5085146081"/>
    <x v="25"/>
    <x v="1"/>
  </r>
  <r>
    <s v="2022.09.02 07:19"/>
    <s v="5008"/>
    <n v="2502702.6800000002"/>
    <n v="-1487039.29"/>
    <n v="0"/>
    <n v="1015663.39"/>
    <s v="26H0B9 DIGITALOCEAN.COM     DIGITALOCEAN."/>
    <m/>
    <x v="0"/>
    <x v="0"/>
  </r>
  <r>
    <s v="2022.09.02 09:26"/>
    <s v="5000"/>
    <n v="1015663.39"/>
    <n v="0"/>
    <n v="495000"/>
    <n v="1510663.39"/>
    <s v="Burengiin bel XXK 9sariin POSiin tulbur"/>
    <s v="       5020300312"/>
    <x v="1"/>
    <x v="1"/>
  </r>
  <r>
    <s v="2022.09.02 10:37"/>
    <s v="5009"/>
    <n v="1510663.39"/>
    <n v="-68750"/>
    <n v="0"/>
    <n v="1441913.39"/>
    <s v="EB-579580 Skysys Solutions LLC РД:5978785"/>
    <s v="       5007783500"/>
    <x v="5"/>
    <x v="2"/>
  </r>
  <r>
    <s v="2022.09.02 10:37"/>
    <s v="5009"/>
    <n v="1441913.39"/>
    <n v="-100"/>
    <n v="0"/>
    <n v="1441813.39"/>
    <s v="Интернэт банкаар хийсэн гүйлгээний хураамж"/>
    <m/>
    <x v="6"/>
    <x v="2"/>
  </r>
  <r>
    <s v="2022.09.02 11:28"/>
    <s v="5040"/>
    <n v="1441813.39"/>
    <n v="0"/>
    <n v="1254000"/>
    <n v="2695813.39"/>
    <s v="EB-TrendMebel-s программ ашигласны төлбөр"/>
    <s v="       5040050297"/>
    <x v="8"/>
    <x v="1"/>
  </r>
  <r>
    <s v="2022.09.03 13:43"/>
    <s v="5000"/>
    <n v="2695813.39"/>
    <n v="0"/>
    <n v="118800"/>
    <n v="2814613.39"/>
    <s v="peace mall 802 Amarmend"/>
    <s v="       5302060802"/>
    <x v="15"/>
    <x v="0"/>
  </r>
  <r>
    <s v="2022.09.05 11:29"/>
    <s v="5000"/>
    <n v="2814613.39"/>
    <n v="0"/>
    <n v="148500"/>
    <n v="2963113.39"/>
    <s v="es ji kor cabel 5751624"/>
    <s v="       5059819797"/>
    <x v="14"/>
    <x v="1"/>
  </r>
  <r>
    <s v="2022.09.05 11:36"/>
    <s v="5000"/>
    <n v="2963113.39"/>
    <n v="0"/>
    <n v="264000"/>
    <n v="3227113.39"/>
    <s v="Есүйтэй 8,9 сар"/>
    <s v="       5429221417"/>
    <x v="3"/>
    <x v="1"/>
  </r>
  <r>
    <s v="2022.09.05 14:26"/>
    <s v="5000"/>
    <n v="3227113.39"/>
    <n v="0"/>
    <n v="351000"/>
    <n v="3578113.39"/>
    <s v="EB-Актив-с 9-р сарын төлбөр"/>
    <s v="       5629020289"/>
    <x v="19"/>
    <x v="1"/>
  </r>
  <r>
    <s v="2022.09.05 15:47"/>
    <s v="5000"/>
    <n v="3578113.39"/>
    <n v="0"/>
    <n v="135300"/>
    <n v="3713413.39"/>
    <s v="2674165 pos"/>
    <s v="       5000904271"/>
    <x v="16"/>
    <x v="1"/>
  </r>
  <r>
    <s v="2022.09.05 16:42"/>
    <s v="5009"/>
    <n v="3713413.39"/>
    <n v="-1544975.6"/>
    <n v="0"/>
    <n v="2168437.79"/>
    <s v="EB-СКАЙСИС СОЛЮШНС ЦАЛИН"/>
    <s v="001205009272"/>
    <x v="11"/>
    <x v="2"/>
  </r>
  <r>
    <s v="2022.09.05 16:42"/>
    <s v="5009"/>
    <n v="2168437.79"/>
    <n v="-200"/>
    <n v="0"/>
    <n v="2168237.79"/>
    <s v="Интернэт банкаар хийсэн гүйлгээний хураамж"/>
    <m/>
    <x v="6"/>
    <x v="2"/>
  </r>
  <r>
    <s v="2022.09.06 21:27"/>
    <s v="5000"/>
    <n v="2168237.79"/>
    <n v="0"/>
    <n v="77000"/>
    <n v="2245237.79"/>
    <s v="EB -inv/2022/0143 programm ashiglalt BABM-s ХААНААС: 040000 БИ ЭЙ БИ ЭМ ТРЕЙД ХХК"/>
    <s v="000461024488"/>
    <x v="12"/>
    <x v="1"/>
  </r>
  <r>
    <s v="2022.09.07 10:31"/>
    <s v="5000"/>
    <n v="2245237.79"/>
    <n v="0"/>
    <n v="359700"/>
    <n v="2604937.79"/>
    <s v="EB-Наяд-с 9-р сарын төлбөр"/>
    <s v="       5700200622"/>
    <x v="4"/>
    <x v="1"/>
  </r>
  <r>
    <s v="2022.09.07 21:13"/>
    <s v="5000"/>
    <n v="2604937.79"/>
    <n v="0"/>
    <n v="264000"/>
    <n v="2868937.79"/>
    <s v="2022/0144"/>
    <s v="       5070391448"/>
    <x v="12"/>
    <x v="1"/>
  </r>
  <r>
    <s v="2022.09.09 08:04"/>
    <s v="5381"/>
    <n v="2868937.79"/>
    <n v="0"/>
    <n v="105600"/>
    <n v="2974537.79"/>
    <s v="EB-Edans3307719 tulbur"/>
    <s v="       5381153660"/>
    <x v="10"/>
    <x v="1"/>
  </r>
  <r>
    <s v="2022.09.20 11:37"/>
    <s v="5000"/>
    <n v="2974537.79"/>
    <n v="0"/>
    <n v="72000"/>
    <n v="3046537.79"/>
    <s v="EB-Mica trading ERP Pr 8,9 sar tulbur"/>
    <s v="       5300148496"/>
    <x v="13"/>
    <x v="0"/>
  </r>
  <r>
    <s v="2022.09.20 19:44"/>
    <s v="5000"/>
    <n v="3046537.79"/>
    <n v="0"/>
    <n v="126000"/>
    <n v="3172537.79"/>
    <s v="5431875 Арвайн Их мандал ХХК программ"/>
    <s v="       5058008519"/>
    <x v="18"/>
    <x v="1"/>
  </r>
  <r>
    <s v="2022.09.21 15:32"/>
    <s v="5076"/>
    <n v="3172537.79"/>
    <n v="0"/>
    <n v="330000"/>
    <n v="3502537.79"/>
    <s v="EB-9-р сарын төлбөр"/>
    <s v="       5009657518"/>
    <x v="2"/>
    <x v="1"/>
  </r>
  <r>
    <s v="2022.09.30 13:33"/>
    <s v="5009"/>
    <n v="3502537.79"/>
    <n v="-1169166.08"/>
    <n v="0"/>
    <n v="2333371.71"/>
    <s v="EB-5978785, Скайсис Солюшнс ХХК, 280006546"/>
    <s v="       5009126484"/>
    <x v="7"/>
    <x v="2"/>
  </r>
  <r>
    <s v="2022.09.30 13:33"/>
    <s v="5009"/>
    <n v="2333371.71"/>
    <n v="-100"/>
    <n v="0"/>
    <n v="2333271.71"/>
    <s v="Интернэт банкаар хийсэн гүйлгээний хураамж"/>
    <m/>
    <x v="6"/>
    <x v="2"/>
  </r>
  <r>
    <s v="2022.09.30 00:00"/>
    <s v="5000"/>
    <n v="2333271.71"/>
    <n v="-2000"/>
    <n v="0"/>
    <n v="2331271.71"/>
    <s v="Данс хөтөлсөний хураамж"/>
    <m/>
    <x v="6"/>
    <x v="2"/>
  </r>
  <r>
    <s v="2022.10.03 06:16"/>
    <s v="5008"/>
    <n v="2331271.71"/>
    <n v="-1610416.48"/>
    <n v="0"/>
    <n v="720855.23"/>
    <s v="3V07NV DIGITALOCEAN.COM     DIGITALOCEAN."/>
    <m/>
    <x v="0"/>
    <x v="0"/>
  </r>
  <r>
    <s v="2022.10.03 15:23"/>
    <s v="5009"/>
    <n v="720855.23"/>
    <n v="0"/>
    <n v="359700"/>
    <n v="1080555.23"/>
    <s v="EB-6673414 Наяд саплай солюшнс-с төлбөр"/>
    <s v="       5629195397"/>
    <x v="4"/>
    <x v="1"/>
  </r>
  <r>
    <s v="2022.10.04 09:35"/>
    <s v="5000"/>
    <n v="1080555.23"/>
    <n v="0"/>
    <n v="495000"/>
    <n v="1575555.23"/>
    <s v="Burengiin bel HHK 10sariin POSiin tulbur tulu"/>
    <s v="       5020300312"/>
    <x v="1"/>
    <x v="1"/>
  </r>
  <r>
    <s v="2022.10.04 09:38"/>
    <s v="5009"/>
    <n v="1575555.23"/>
    <n v="-1544975.6"/>
    <n v="0"/>
    <n v="30579.63"/>
    <s v="EB-СКАЙСИС СОЛЮШНС ЦАЛИН"/>
    <s v="001205009272"/>
    <x v="11"/>
    <x v="2"/>
  </r>
  <r>
    <s v="2022.10.04 09:38"/>
    <s v="5009"/>
    <n v="30579.63"/>
    <n v="-200"/>
    <n v="0"/>
    <n v="30379.63"/>
    <s v="Интернэт банкаар хийсэн гүйлгээний хураамж"/>
    <m/>
    <x v="6"/>
    <x v="2"/>
  </r>
  <r>
    <s v="2022.10.05 10:17"/>
    <s v="5381"/>
    <n v="30379.63"/>
    <n v="0"/>
    <n v="105600"/>
    <n v="135979.63"/>
    <s v="EB-Edans 3307719 tulbur"/>
    <s v="       5381153660"/>
    <x v="10"/>
    <x v="1"/>
  </r>
  <r>
    <s v="2022.10.05 11:51"/>
    <s v="5000"/>
    <n v="135979.63"/>
    <n v="0"/>
    <n v="351000"/>
    <n v="486979.63"/>
    <s v="EB-Актив-с төлбөр"/>
    <s v="       5629020289"/>
    <x v="19"/>
    <x v="1"/>
  </r>
  <r>
    <s v="2022.10.05 12:49"/>
    <s v="5000"/>
    <n v="486979.63"/>
    <n v="0"/>
    <n v="148500"/>
    <n v="635479.63"/>
    <s v="5751624 pos"/>
    <s v="       5059819797"/>
    <x v="14"/>
    <x v="1"/>
  </r>
  <r>
    <s v="2022.10.12 11:33"/>
    <s v="5009"/>
    <n v="635479.63"/>
    <n v="-68750"/>
    <n v="0"/>
    <n v="566729.63"/>
    <s v="EB-588351 Skysys Solutions LLC РД:5978785"/>
    <s v="       5007783500"/>
    <x v="5"/>
    <x v="2"/>
  </r>
  <r>
    <s v="2022.10.12 11:33"/>
    <s v="5009"/>
    <n v="566729.63"/>
    <n v="-100"/>
    <n v="0"/>
    <n v="566629.63"/>
    <s v="Интернэт банкаар хийсэн гүйлгээний хураамж"/>
    <m/>
    <x v="6"/>
    <x v="2"/>
  </r>
  <r>
    <s v="2022.10.13 09:08"/>
    <s v="5040"/>
    <n v="566629.63"/>
    <n v="0"/>
    <n v="1254000"/>
    <n v="1820629.63"/>
    <s v="EB-TrendMebel-с"/>
    <s v="       5040050297"/>
    <x v="8"/>
    <x v="1"/>
  </r>
  <r>
    <s v="2022.10.17 19:57"/>
    <s v="5000"/>
    <n v="1820629.63"/>
    <n v="0"/>
    <n v="77000"/>
    <n v="1897629.63"/>
    <s v="INV/2022/0161 -BABM-s"/>
    <s v="       5030621878"/>
    <x v="12"/>
    <x v="1"/>
  </r>
  <r>
    <s v="2022.10.20 15:57"/>
    <s v="5076"/>
    <n v="1897629.63"/>
    <n v="0"/>
    <n v="330000"/>
    <n v="2227629.63"/>
    <s v="EB-10-р сарын төлбөр"/>
    <s v="       5009657518"/>
    <x v="2"/>
    <x v="1"/>
  </r>
  <r>
    <s v="2022.10.31 12:44"/>
    <s v="5000"/>
    <n v="2227629.63"/>
    <n v="0"/>
    <n v="36000"/>
    <n v="2263629.63"/>
    <s v="ERP Pr sariin tulbur Mica trading 86111762"/>
    <s v="       5300148496"/>
    <x v="13"/>
    <x v="0"/>
  </r>
  <r>
    <s v="2022.10.31 00:00"/>
    <s v="5000"/>
    <n v="2263629.63"/>
    <n v="-2000"/>
    <n v="0"/>
    <n v="2261629.63"/>
    <s v="Данс хөтөлсөний хураамж"/>
    <m/>
    <x v="6"/>
    <x v="2"/>
  </r>
  <r>
    <s v="2022.11.01 11:16"/>
    <s v="5000"/>
    <n v="2261629.63"/>
    <n v="0"/>
    <n v="495000"/>
    <n v="2756629.63"/>
    <s v="Ecoseed 11 sariin pos tulbur"/>
    <s v="       5020300312"/>
    <x v="1"/>
    <x v="1"/>
  </r>
  <r>
    <s v="2022.11.01 11:23"/>
    <s v="5009"/>
    <n v="2756629.63"/>
    <n v="-1167276.8"/>
    <n v="0"/>
    <n v="1589352.83"/>
    <s v="EB-5978785, Скайсис Солюшнс ХХК, 280006546"/>
    <s v="       5009126484"/>
    <x v="7"/>
    <x v="2"/>
  </r>
  <r>
    <s v="2022.11.01 11:23"/>
    <s v="5009"/>
    <n v="1589352.83"/>
    <n v="-100"/>
    <n v="0"/>
    <n v="1589252.83"/>
    <s v="Интернэт банкаар хийсэн гүйлгээний хураамж"/>
    <m/>
    <x v="6"/>
    <x v="2"/>
  </r>
  <r>
    <s v="2022.11.02 07:29"/>
    <s v="5008"/>
    <n v="1589252.83"/>
    <n v="-1573747.51"/>
    <n v="0"/>
    <n v="15505.32"/>
    <s v="30T8F9 DIGITALOCEAN.COM     DIGITALOCEAN."/>
    <m/>
    <x v="0"/>
    <x v="0"/>
  </r>
  <r>
    <s v="2022.11.02 10:07"/>
    <s v="5000"/>
    <n v="15505.32"/>
    <n v="0"/>
    <n v="351000"/>
    <n v="366505.32"/>
    <s v="EB-Актив-с 11-р сарын төлбөр"/>
    <s v="       5629020289"/>
    <x v="19"/>
    <x v="1"/>
  </r>
  <r>
    <s v="2022.11.02 11:19"/>
    <s v="5009"/>
    <n v="366505.32"/>
    <n v="0"/>
    <n v="359700"/>
    <n v="726205.32"/>
    <s v="EB-6673414 Наяд саплай солюшнс-с төлбөр"/>
    <s v="       5629195397"/>
    <x v="4"/>
    <x v="1"/>
  </r>
  <r>
    <s v="2022.11.03 10:07"/>
    <s v="5000"/>
    <n v="726205.32"/>
    <n v="0"/>
    <n v="148500"/>
    <n v="874705.32"/>
    <s v="5751624  pos"/>
    <s v="       5059819797"/>
    <x v="14"/>
    <x v="1"/>
  </r>
  <r>
    <s v="2022.11.03 10:32"/>
    <s v="5000"/>
    <n v="874705.32"/>
    <n v="0"/>
    <n v="135300"/>
    <n v="1010005.32"/>
    <s v="Содномпил ХХК 2674165 10сар"/>
    <s v="       5000904271"/>
    <x v="16"/>
    <x v="1"/>
  </r>
  <r>
    <s v="2022.11.03 10:32"/>
    <s v="5000"/>
    <n v="1010005.32"/>
    <n v="0"/>
    <n v="135300"/>
    <n v="1145305.32"/>
    <s v="Содномпил ХХК 2674165 11сар"/>
    <s v="       5000904271"/>
    <x v="16"/>
    <x v="1"/>
  </r>
  <r>
    <s v="2022.11.04 12:19"/>
    <s v="5000"/>
    <n v="1145305.32"/>
    <n v="0"/>
    <n v="264000"/>
    <n v="1409305.32"/>
    <s v="Есүйтэй актив"/>
    <s v="       5429221417"/>
    <x v="3"/>
    <x v="1"/>
  </r>
  <r>
    <s v="2022.11.04 13:56"/>
    <s v="5085"/>
    <n v="1409305.32"/>
    <n v="0"/>
    <n v="462000"/>
    <n v="1871305.32"/>
    <s v="EB-Анар арвижих ХХК 5803012 10,11р сар"/>
    <s v="       5085146081"/>
    <x v="25"/>
    <x v="1"/>
  </r>
  <r>
    <s v="2022.11.04 22:16"/>
    <s v="5009"/>
    <n v="1871305.32"/>
    <n v="-1541876"/>
    <n v="0"/>
    <n v="329429.32"/>
    <s v="EB-СКАЙСИС СОЛЮШНС ЦАЛИН"/>
    <s v="001205009272"/>
    <x v="11"/>
    <x v="2"/>
  </r>
  <r>
    <s v="2022.11.04 22:16"/>
    <s v="5009"/>
    <n v="329429.32"/>
    <n v="-200"/>
    <n v="0"/>
    <n v="329229.32"/>
    <s v="Интернэт банкаар хийсэн гүйлгээний хураамж"/>
    <m/>
    <x v="6"/>
    <x v="2"/>
  </r>
  <r>
    <s v="2022.11.07 03:50"/>
    <s v="5000"/>
    <n v="329229.32"/>
    <n v="0"/>
    <n v="77000"/>
    <n v="406229.32"/>
    <s v="inv/2022/0178- babm 11 sar programm"/>
    <s v="       5030621878"/>
    <x v="12"/>
    <x v="1"/>
  </r>
  <r>
    <s v="2022.11.07 09:53"/>
    <s v="5381"/>
    <n v="406229.32"/>
    <n v="0"/>
    <n v="105600"/>
    <n v="511829.32"/>
    <s v="EB-Edans 3307719 tulbur"/>
    <s v="       5381153660"/>
    <x v="10"/>
    <x v="1"/>
  </r>
  <r>
    <s v="2022.11.07 14:38"/>
    <s v="5000"/>
    <n v="511829.32"/>
    <n v="0"/>
    <n v="264000"/>
    <n v="775829.32"/>
    <s v="2022/0162"/>
    <s v="       5070391448"/>
    <x v="12"/>
    <x v="1"/>
  </r>
  <r>
    <s v="2022.11.07 14:39"/>
    <s v="5000"/>
    <n v="775829.32"/>
    <n v="0"/>
    <n v="231000"/>
    <n v="1006829.32"/>
    <s v="2022/0179"/>
    <s v="       5070391448"/>
    <x v="12"/>
    <x v="1"/>
  </r>
  <r>
    <s v="2022.11.08 08:35"/>
    <s v="5009"/>
    <n v="1006829.32"/>
    <n v="-68750"/>
    <n v="0"/>
    <n v="938079.32"/>
    <s v="EB-597087 Skysys Solutions LLC РД:5978785"/>
    <s v="       5007783500"/>
    <x v="5"/>
    <x v="2"/>
  </r>
  <r>
    <s v="2022.11.08 08:35"/>
    <s v="5009"/>
    <n v="938079.32"/>
    <n v="-100"/>
    <n v="0"/>
    <n v="937979.32"/>
    <s v="Интернэт банкаар хийсэн гүйлгээний хураамж"/>
    <m/>
    <x v="6"/>
    <x v="2"/>
  </r>
  <r>
    <s v="2022.11.09 10:04"/>
    <s v="5040"/>
    <n v="937979.32"/>
    <n v="0"/>
    <n v="1254000"/>
    <n v="2191979.3199999998"/>
    <s v="EB-trendmebel-s"/>
    <s v="       5040050297"/>
    <x v="8"/>
    <x v="1"/>
  </r>
  <r>
    <s v="2022.11.18 13:39"/>
    <s v="5076"/>
    <n v="2191979.3199999998"/>
    <n v="0"/>
    <n v="330000"/>
    <n v="2521979.3199999998"/>
    <s v="EB-5621798 11-р сар"/>
    <s v="       5009657518"/>
    <x v="2"/>
    <x v="1"/>
  </r>
  <r>
    <s v="2022.11.30 17:40"/>
    <s v="5009"/>
    <n v="2521979.3199999998"/>
    <n v="-1168198.3999999999"/>
    <n v="0"/>
    <n v="1353780.92"/>
    <s v="EB-5978785, Скайсис Солюшнс ХХК, 280006546"/>
    <s v="       5009126484"/>
    <x v="7"/>
    <x v="2"/>
  </r>
  <r>
    <s v="2022.11.30 17:40"/>
    <s v="5009"/>
    <n v="1353780.92"/>
    <n v="-100"/>
    <n v="0"/>
    <n v="1353680.92"/>
    <s v="Интернэт банкаар хийсэн гүйлгээний хураамж"/>
    <m/>
    <x v="6"/>
    <x v="2"/>
  </r>
  <r>
    <s v="2022.11.30 00:00"/>
    <s v="5000"/>
    <n v="1353680.92"/>
    <n v="-2000"/>
    <n v="0"/>
    <n v="1351680.92"/>
    <s v="Данс хөтөлсөний хураамж"/>
    <m/>
    <x v="6"/>
    <x v="2"/>
  </r>
  <r>
    <s v="2022.12.02 11:14"/>
    <s v="5000"/>
    <n v="1351680.92"/>
    <n v="0"/>
    <n v="495000"/>
    <n v="1846680.92"/>
    <s v="Burengiin bel hhk 12sariin posiin tulbur"/>
    <s v="       5020300312"/>
    <x v="1"/>
    <x v="1"/>
  </r>
  <r>
    <s v="2022.12.02 11:18"/>
    <s v="5009"/>
    <n v="1846680.92"/>
    <n v="-68750"/>
    <n v="0"/>
    <n v="1777930.92"/>
    <s v="EB-605816 Skysys Solutions LLC РД:5978785"/>
    <s v="       5007783500"/>
    <x v="5"/>
    <x v="2"/>
  </r>
  <r>
    <s v="2022.12.02 11:18"/>
    <s v="5009"/>
    <n v="1777930.92"/>
    <n v="-100"/>
    <n v="0"/>
    <n v="1777830.92"/>
    <s v="Интернэт банкаар хийсэн гүйлгээний хураамж"/>
    <m/>
    <x v="6"/>
    <x v="2"/>
  </r>
  <r>
    <s v="2022.12.02 11:47"/>
    <s v="5000"/>
    <n v="1777830.92"/>
    <n v="0"/>
    <n v="351000"/>
    <n v="2128830.92"/>
    <s v="EB-Актив-с 12 сарын төлбөр"/>
    <s v="       5629020289"/>
    <x v="19"/>
    <x v="1"/>
  </r>
  <r>
    <s v="2022.12.02 15:28"/>
    <s v="5009"/>
    <n v="2128830.92"/>
    <n v="0"/>
    <n v="359700"/>
    <n v="2488530.92"/>
    <s v="EB-Наяд саплай солшнс-с 6673414"/>
    <s v="       5629195397"/>
    <x v="4"/>
    <x v="1"/>
  </r>
  <r>
    <s v="2022.12.02 16:03"/>
    <s v="5000"/>
    <n v="2488530.92"/>
    <n v="0"/>
    <n v="39600"/>
    <n v="2528130.92"/>
    <s v="EB-Peace 802 Amarmend"/>
    <s v="       5561090284"/>
    <x v="15"/>
    <x v="0"/>
  </r>
  <r>
    <s v="2022.12.02 16:16"/>
    <s v="5000"/>
    <n v="2528130.92"/>
    <n v="0"/>
    <n v="1254000"/>
    <n v="3782130.92"/>
    <s v="тренд мебель монголиа ххк"/>
    <s v="       5006327093"/>
    <x v="8"/>
    <x v="1"/>
  </r>
  <r>
    <s v="2022.12.03 05:40"/>
    <s v="5008"/>
    <n v="3782130.92"/>
    <n v="-1530792.41"/>
    <n v="0"/>
    <n v="2251338.5099999998"/>
    <s v="3MF59U DIGITALOCEAN.COM     DIGITALOCEAN."/>
    <m/>
    <x v="0"/>
    <x v="0"/>
  </r>
  <r>
    <s v="2022.12.05 10:32"/>
    <s v="5009"/>
    <n v="2251338.5099999998"/>
    <n v="-1543388"/>
    <n v="0"/>
    <n v="707950.51"/>
    <s v="EB-СКАЙСИС СОЛЮШНС ЦАЛИН"/>
    <s v="001205009272"/>
    <x v="11"/>
    <x v="2"/>
  </r>
  <r>
    <s v="2022.12.05 10:32"/>
    <s v="5009"/>
    <n v="707950.51"/>
    <n v="-200"/>
    <n v="0"/>
    <n v="707750.51"/>
    <s v="Интернэт банкаар хийсэн гүйлгээний хураамж"/>
    <m/>
    <x v="6"/>
    <x v="2"/>
  </r>
  <r>
    <s v="2022.12.05 13:17"/>
    <s v="5000"/>
    <n v="707750.51"/>
    <n v="0"/>
    <n v="148500"/>
    <n v="856250.51"/>
    <s v="5751624 pos"/>
    <s v="       5059819797"/>
    <x v="14"/>
    <x v="1"/>
  </r>
  <r>
    <s v="2022.12.05 14:54"/>
    <s v="5000"/>
    <n v="856250.51"/>
    <n v="0"/>
    <n v="135300"/>
    <n v="991550.51"/>
    <s v="Содномпил 2674165 пос"/>
    <s v="       5000904271"/>
    <x v="16"/>
    <x v="1"/>
  </r>
  <r>
    <s v="2022.12.05 16:56"/>
    <s v="5000"/>
    <n v="991550.51"/>
    <n v="0"/>
    <n v="77000"/>
    <n v="1068550.51"/>
    <s v="inv/2022/0199 -BABM programm ashiglalt"/>
    <s v="       5030621878"/>
    <x v="12"/>
    <x v="1"/>
  </r>
  <r>
    <s v="2022.12.07 12:46"/>
    <s v="5000"/>
    <n v="1068550.51"/>
    <n v="0"/>
    <n v="132000"/>
    <n v="1200550.51"/>
    <s v="active.mn uilchilgeenii tulbur 12 sar"/>
    <s v="       5400640086"/>
    <x v="26"/>
    <x v="0"/>
  </r>
  <r>
    <s v="2022.12.07 15:59"/>
    <s v="5381"/>
    <n v="1200550.51"/>
    <n v="0"/>
    <n v="105600"/>
    <n v="1306150.51"/>
    <s v="EB-Edans 3307719 tulbur"/>
    <s v="       5381153660"/>
    <x v="10"/>
    <x v="1"/>
  </r>
  <r>
    <s v="2022.12.14 11:57"/>
    <s v="5000"/>
    <n v="1306150.51"/>
    <n v="0"/>
    <n v="237600"/>
    <n v="1543750.51"/>
    <s v="EB-2022.7-12 сарын программын төлбөр.Зайсанст"/>
    <s v="       5431304537"/>
    <x v="22"/>
    <x v="0"/>
  </r>
  <r>
    <s v="2022.12.19 18:16"/>
    <s v="5000"/>
    <n v="1543750.51"/>
    <n v="0"/>
    <n v="158400"/>
    <n v="1702150.51"/>
    <s v="Старинтертрэйд 09,10,11,12 сар"/>
    <s v="       5007173323"/>
    <x v="9"/>
    <x v="0"/>
  </r>
  <r>
    <s v="2022.12.20 08:51"/>
    <s v="5085"/>
    <n v="1702150.51"/>
    <n v="0"/>
    <n v="1631000"/>
    <n v="3333150.51"/>
    <s v="EB-Анар арвижих 5803012"/>
    <s v="       5085146081"/>
    <x v="25"/>
    <x v="1"/>
  </r>
  <r>
    <s v="2022.12.20 16:35"/>
    <s v="5009"/>
    <n v="3333150.51"/>
    <n v="-1252840.9099999999"/>
    <n v="0"/>
    <n v="2080309.6"/>
    <s v="EB-СКАЙСИС СОЛЮШНС ЦАЛИН"/>
    <s v="001205009272"/>
    <x v="11"/>
    <x v="2"/>
  </r>
  <r>
    <s v="2022.12.20 16:35"/>
    <s v="5009"/>
    <n v="2080309.6"/>
    <n v="-200"/>
    <n v="0"/>
    <n v="2080109.6"/>
    <s v="Интернэт банкаар хийсэн гүйлгээний хураамж"/>
    <m/>
    <x v="6"/>
    <x v="2"/>
  </r>
  <r>
    <s v="2022.12.21 11:38"/>
    <s v="5076"/>
    <n v="2080109.6"/>
    <n v="0"/>
    <n v="330000"/>
    <n v="2410109.6"/>
    <s v="EB-12-р сар 5621798"/>
    <s v="       5009657518"/>
    <x v="2"/>
    <x v="1"/>
  </r>
  <r>
    <s v="2022.12.29 12:10"/>
    <s v="5009"/>
    <n v="2410109.6"/>
    <n v="-1212500"/>
    <n v="0"/>
    <n v="1197609.6000000001"/>
    <s v="EB-СкайСис Солюшнс ХХК Татвар төлөх"/>
    <s v="       5024388283"/>
    <x v="21"/>
    <x v="2"/>
  </r>
  <r>
    <s v="2022.12.29 12:10"/>
    <s v="5009"/>
    <n v="1197609.6000000001"/>
    <n v="-100"/>
    <n v="0"/>
    <n v="1197509.6000000001"/>
    <s v="Интернэт банкаар хийсэн гүйлгээний хураамж"/>
    <m/>
    <x v="6"/>
    <x v="2"/>
  </r>
  <r>
    <s v="2022.12.29 12:17"/>
    <s v="5009"/>
    <n v="1197509.6000000001"/>
    <n v="-1169166.08"/>
    <n v="0"/>
    <n v="28343.52"/>
    <s v="EB-5978785, Скайсис Солюшнс ХХК, 280006546"/>
    <s v="       5009126484"/>
    <x v="7"/>
    <x v="2"/>
  </r>
  <r>
    <s v="2022.12.29 12:17"/>
    <s v="5009"/>
    <n v="28343.52"/>
    <n v="-100"/>
    <n v="0"/>
    <n v="28243.52"/>
    <s v="Интернэт банкаар хийсэн гүйлгээний хураамж"/>
    <m/>
    <x v="6"/>
    <x v="2"/>
  </r>
  <r>
    <s v="2022.12.29 12:30"/>
    <s v="5000"/>
    <n v="28243.52"/>
    <n v="0"/>
    <n v="2573454"/>
    <n v="2601697.52"/>
    <s v="5350115 НЭВТРҮҮЛЭХ ҮЙЛЧИЛГЭЭ ХААНААС: 150000 КЮҮКЛИНК ХХК"/>
    <s v="003455130230"/>
    <x v="20"/>
    <x v="1"/>
  </r>
  <r>
    <s v="2022.12.29 21:50"/>
    <s v="5000"/>
    <n v="2601697.52"/>
    <n v="0"/>
    <n v="36000"/>
    <n v="2637697.52"/>
    <s v="kass programmd Mica 86111762"/>
    <s v="       5300148496"/>
    <x v="13"/>
    <x v="0"/>
  </r>
  <r>
    <s v="2022.12.31 00:00"/>
    <s v="5000"/>
    <n v="2637697.52"/>
    <n v="-2000"/>
    <n v="0"/>
    <n v="2635697.52"/>
    <s v="Данс хөтөлсөний хураамж"/>
    <m/>
    <x v="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4FB95F-D51C-4CC8-BCD0-5C93D45C7143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8" firstHeaderRow="1" firstDataRow="1" firstDataCol="1"/>
  <pivotFields count="9">
    <pivotField showAll="0"/>
    <pivotField showAll="0"/>
    <pivotField showAll="0"/>
    <pivotField axis="axisRow" showAll="0">
      <items count="15">
        <item x="1"/>
        <item x="3"/>
        <item x="12"/>
        <item x="5"/>
        <item x="7"/>
        <item x="4"/>
        <item x="13"/>
        <item x="9"/>
        <item x="10"/>
        <item x="6"/>
        <item x="8"/>
        <item x="2"/>
        <item x="11"/>
        <item x="0"/>
        <item t="default"/>
      </items>
    </pivotField>
    <pivotField showAll="0"/>
    <pivotField showAll="0"/>
    <pivotField showAll="0"/>
    <pivotField dataField="1" showAll="0"/>
    <pivotField showAll="0"/>
  </pivotFields>
  <rowFields count="1">
    <field x="3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 of Нийт дүн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7BA661-F946-416F-B7CC-4D840C55F16B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8" firstHeaderRow="1" firstDataRow="1" firstDataCol="1" rowPageCount="1" colPageCount="1"/>
  <pivotFields count="10"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33">
        <item m="1" x="30"/>
        <item m="1" x="29"/>
        <item m="1" x="31"/>
        <item x="13"/>
        <item x="15"/>
        <item m="1" x="28"/>
        <item x="22"/>
        <item x="5"/>
        <item x="2"/>
        <item x="19"/>
        <item x="25"/>
        <item x="18"/>
        <item x="12"/>
        <item x="0"/>
        <item x="23"/>
        <item x="20"/>
        <item x="17"/>
        <item x="26"/>
        <item x="11"/>
        <item x="4"/>
        <item x="7"/>
        <item x="21"/>
        <item m="1" x="27"/>
        <item x="9"/>
        <item x="8"/>
        <item x="6"/>
        <item x="24"/>
        <item x="14"/>
        <item x="1"/>
        <item x="3"/>
        <item x="10"/>
        <item x="16"/>
        <item t="default"/>
      </items>
    </pivotField>
    <pivotField axis="axisPage" multipleItemSelectionAllowed="1" showAll="0">
      <items count="4">
        <item x="1"/>
        <item h="1" x="0"/>
        <item h="1" x="2"/>
        <item t="default"/>
      </items>
    </pivotField>
  </pivotFields>
  <rowFields count="1">
    <field x="8"/>
  </rowFields>
  <rowItems count="15">
    <i>
      <x v="8"/>
    </i>
    <i>
      <x v="9"/>
    </i>
    <i>
      <x v="10"/>
    </i>
    <i>
      <x v="11"/>
    </i>
    <i>
      <x v="12"/>
    </i>
    <i>
      <x v="15"/>
    </i>
    <i>
      <x v="19"/>
    </i>
    <i>
      <x v="24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pageFields count="1">
    <pageField fld="9" hier="-1"/>
  </pageFields>
  <dataFields count="1">
    <dataField name="Sum of Орлого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C9CE73-4F64-4F09-A47F-FD83BD0E7232}" name="Table3" displayName="Table3" ref="A1:G16" totalsRowShown="0">
  <autoFilter ref="A1:G16" xr:uid="{C3C9CE73-4F64-4F09-A47F-FD83BD0E7232}"/>
  <tableColumns count="7">
    <tableColumn id="1" xr3:uid="{1F5E65DD-EB00-4EF9-BD07-49CA1C2A1C16}" name="Row Labels"/>
    <tableColumn id="2" xr3:uid="{3D19C4D1-5A06-45BC-8EC7-D9155DC72756}" name="Sum of Нийт дүн" dataDxfId="2" dataCellStyle="Comma"/>
    <tableColumn id="3" xr3:uid="{4C2B8DBA-8414-4B3B-BC0C-23B7717FF19D}" name="Column1"/>
    <tableColumn id="4" xr3:uid="{46F29830-C577-42BE-92BF-537028147CAA}" name="Row Labels2"/>
    <tableColumn id="5" xr3:uid="{1A4E6571-C98C-47C6-A632-A7B009BEBD5D}" name="Sum of Орлого" dataDxfId="1" dataCellStyle="Comma"/>
    <tableColumn id="6" xr3:uid="{5BF07624-AAD3-407C-B141-50446E4B671F}" name="Column2" dataDxfId="0">
      <calculatedColumnFormula>+Table3[[#This Row],[Sum of Нийт дүн]]-Table3[[#This Row],[Sum of Орлого]]</calculatedColumnFormula>
    </tableColumn>
    <tableColumn id="7" xr3:uid="{3F9745AA-C5FA-4900-9383-C7984CC84985}" name="Column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1B0B2D-4ED2-476E-8D95-DE9CA0F08E24}" name="Table2" displayName="Table2" ref="A1:I180" totalsRowShown="0">
  <autoFilter ref="A1:I180" xr:uid="{B71B0B2D-4ED2-476E-8D95-DE9CA0F08E24}">
    <filterColumn colId="3">
      <filters>
        <filter val="АКТИВХИЙЦ"/>
      </filters>
    </filterColumn>
  </autoFilter>
  <tableColumns count="9">
    <tableColumn id="1" xr3:uid="{C32CD97A-CB0A-490B-B0CD-9CB0D7E472B2}" name="Падаан №"/>
    <tableColumn id="2" xr3:uid="{B41DF660-F102-4149-B778-523BB018D5A5}" name="ДДТД"/>
    <tableColumn id="3" xr3:uid="{B5D7D36A-3F3F-47E4-85ED-AB05492EABD9}" name="Огноо"/>
    <tableColumn id="4" xr3:uid="{A7B4CC3C-F766-416E-B8BE-30BDC4CF4034}" name="Харилцагчийн нэр"/>
    <tableColumn id="5" xr3:uid="{013B786F-A0B5-4768-A128-462FB4B9DB6E}" name="Харилцагчийн ТТД"/>
    <tableColumn id="6" xr3:uid="{62B50F19-742C-4E18-A13E-D4A416DFFBEC}" name="НӨАТ"/>
    <tableColumn id="7" xr3:uid="{78A04E7C-F4B1-42A7-A700-397949D7B193}" name="Цэвэр дүн"/>
    <tableColumn id="8" xr3:uid="{98DF5C33-5196-47E9-AF76-2FE168AE70F9}" name="Нийт дүн"/>
    <tableColumn id="9" xr3:uid="{B0B8C91E-37CA-4126-BA08-4FEE2FC3E85E}" name="Төрөл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000BC9-2F16-475D-B159-7F0523AAE59E}" name="Table1" displayName="Table1" ref="A3:J286" totalsRowShown="0">
  <autoFilter ref="A3:J286" xr:uid="{A3000BC9-2F16-475D-B159-7F0523AAE59E}"/>
  <tableColumns count="10">
    <tableColumn id="1" xr3:uid="{09D4C4B1-D195-4244-8A10-EF7385824EF6}" name="Огноо"/>
    <tableColumn id="2" xr3:uid="{D8B4A55B-94B9-481E-BB05-E847F9372340}" name="Салбар"/>
    <tableColumn id="3" xr3:uid="{21597FBD-8764-4F81-A25F-AB8265815EB8}" name="Эхний үлд"/>
    <tableColumn id="4" xr3:uid="{A6F9005F-684A-4C8A-841C-348AEE599BE5}" name="Зарлага" dataCellStyle="Comma"/>
    <tableColumn id="5" xr3:uid="{C1D794DF-0EBF-4DA6-81D1-550BDDEFE660}" name="Орлого"/>
    <tableColumn id="6" xr3:uid="{788A0614-F70F-4DA6-A958-D64D599A41B8}" name="Эцсийн үлд" dataCellStyle="Comma"/>
    <tableColumn id="7" xr3:uid="{08FCBC2C-848D-426C-AFFD-8D4DC44BFBC4}" name="Гүйлгээний утга"/>
    <tableColumn id="8" xr3:uid="{802EC115-ED59-420A-931C-98BE22767E2E}" name="Харицсан данс"/>
    <tableColumn id="9" xr3:uid="{B35ACBC3-0263-4D3E-9BFD-9BBBAE71FB77}" name="Харилцагч"/>
    <tableColumn id="10" xr3:uid="{2D9FB31E-ED4D-46A8-B381-B8A51BB20C56}" name="VA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5B6E-AF3D-435E-8499-48859099DD9A}">
  <dimension ref="A1:G25"/>
  <sheetViews>
    <sheetView workbookViewId="0">
      <selection activeCell="G13" sqref="G13"/>
    </sheetView>
  </sheetViews>
  <sheetFormatPr defaultRowHeight="10.199999999999999" x14ac:dyDescent="0.2"/>
  <cols>
    <col min="1" max="1" width="15.5" customWidth="1"/>
    <col min="2" max="2" width="20.83203125" style="3" customWidth="1"/>
    <col min="3" max="3" width="13.1640625" customWidth="1"/>
    <col min="4" max="4" width="16.5" customWidth="1"/>
    <col min="5" max="5" width="19.33203125" customWidth="1"/>
    <col min="6" max="6" width="15.1640625" bestFit="1" customWidth="1"/>
    <col min="7" max="7" width="13.5" bestFit="1" customWidth="1"/>
  </cols>
  <sheetData>
    <row r="1" spans="1:7" x14ac:dyDescent="0.2">
      <c r="A1" t="s">
        <v>504</v>
      </c>
      <c r="B1" s="3" t="s">
        <v>877</v>
      </c>
      <c r="C1" t="s">
        <v>478</v>
      </c>
      <c r="D1" t="s">
        <v>878</v>
      </c>
      <c r="E1" t="s">
        <v>506</v>
      </c>
      <c r="F1" t="s">
        <v>481</v>
      </c>
      <c r="G1" t="s">
        <v>880</v>
      </c>
    </row>
    <row r="2" spans="1:7" x14ac:dyDescent="0.2">
      <c r="A2" t="s">
        <v>532</v>
      </c>
      <c r="B2" s="3">
        <v>3960000</v>
      </c>
      <c r="D2" t="s">
        <v>486</v>
      </c>
      <c r="E2" s="3">
        <v>3960000</v>
      </c>
      <c r="F2" s="6">
        <f>+Table3[[#This Row],[Sum of Нийт дүн]]-Table3[[#This Row],[Sum of Орлого]]</f>
        <v>0</v>
      </c>
    </row>
    <row r="3" spans="1:7" x14ac:dyDescent="0.2">
      <c r="A3" t="s">
        <v>540</v>
      </c>
      <c r="B3" s="3">
        <v>4212000</v>
      </c>
      <c r="D3" t="s">
        <v>745</v>
      </c>
      <c r="E3" s="3">
        <v>3861000</v>
      </c>
      <c r="F3" s="6">
        <f>+Table3[[#This Row],[Sum of Нийт дүн]]-Table3[[#This Row],[Sum of Орлого]]</f>
        <v>351000</v>
      </c>
      <c r="G3" t="s">
        <v>879</v>
      </c>
    </row>
    <row r="4" spans="1:7" x14ac:dyDescent="0.2">
      <c r="A4" t="s">
        <v>813</v>
      </c>
      <c r="B4" s="3">
        <v>4193000</v>
      </c>
      <c r="D4" t="s">
        <v>489</v>
      </c>
      <c r="E4" s="3">
        <v>4193000</v>
      </c>
      <c r="F4" s="6">
        <f>+Table3[[#This Row],[Sum of Нийт дүн]]-Table3[[#This Row],[Sum of Орлого]]</f>
        <v>0</v>
      </c>
    </row>
    <row r="5" spans="1:7" x14ac:dyDescent="0.2">
      <c r="A5" t="s">
        <v>548</v>
      </c>
      <c r="B5" s="3">
        <v>1134000</v>
      </c>
      <c r="D5" t="s">
        <v>488</v>
      </c>
      <c r="E5" s="3">
        <v>1134000</v>
      </c>
      <c r="F5" s="6">
        <f>+Table3[[#This Row],[Sum of Нийт дүн]]-Table3[[#This Row],[Sum of Орлого]]</f>
        <v>0</v>
      </c>
    </row>
    <row r="6" spans="1:7" x14ac:dyDescent="0.2">
      <c r="A6" t="s">
        <v>556</v>
      </c>
      <c r="B6" s="3">
        <v>3718000</v>
      </c>
      <c r="D6" t="s">
        <v>479</v>
      </c>
      <c r="E6" s="3">
        <v>3795000</v>
      </c>
      <c r="F6" s="6">
        <f>+Table3[[#This Row],[Sum of Нийт дүн]]-Table3[[#This Row],[Sum of Орлого]]</f>
        <v>-77000</v>
      </c>
      <c r="G6" t="s">
        <v>881</v>
      </c>
    </row>
    <row r="7" spans="1:7" x14ac:dyDescent="0.2">
      <c r="A7" t="s">
        <v>544</v>
      </c>
      <c r="B7" s="3">
        <v>5940000</v>
      </c>
      <c r="D7" t="s">
        <v>544</v>
      </c>
      <c r="E7" s="3">
        <v>4311000</v>
      </c>
      <c r="F7" s="6">
        <f>+Table3[[#This Row],[Sum of Нийт дүн]]-Table3[[#This Row],[Sum of Орлого]]</f>
        <v>1629000</v>
      </c>
      <c r="G7" t="s">
        <v>879</v>
      </c>
    </row>
    <row r="8" spans="1:7" x14ac:dyDescent="0.2">
      <c r="A8" t="s">
        <v>867</v>
      </c>
      <c r="B8" s="3">
        <v>5028000</v>
      </c>
      <c r="D8" t="s">
        <v>482</v>
      </c>
      <c r="E8" s="3">
        <v>5273454</v>
      </c>
      <c r="F8" s="6">
        <f>+Table3[[#This Row],[Sum of Нийт дүн]]-Table3[[#This Row],[Sum of Орлого]]</f>
        <v>-245454</v>
      </c>
      <c r="G8" t="s">
        <v>881</v>
      </c>
    </row>
    <row r="9" spans="1:7" x14ac:dyDescent="0.2">
      <c r="A9" t="s">
        <v>495</v>
      </c>
      <c r="B9" s="3">
        <v>4233570</v>
      </c>
      <c r="D9" t="s">
        <v>495</v>
      </c>
      <c r="E9" s="3">
        <v>4233570</v>
      </c>
      <c r="F9" s="6">
        <f>+Table3[[#This Row],[Sum of Нийт дүн]]-Table3[[#This Row],[Sum of Орлого]]</f>
        <v>0</v>
      </c>
    </row>
    <row r="10" spans="1:7" x14ac:dyDescent="0.2">
      <c r="E10" s="3"/>
      <c r="F10" s="6">
        <f>+Table3[[#This Row],[Sum of Нийт дүн]]-Table3[[#This Row],[Sum of Орлого]]</f>
        <v>0</v>
      </c>
    </row>
    <row r="11" spans="1:7" x14ac:dyDescent="0.2">
      <c r="A11" t="s">
        <v>552</v>
      </c>
      <c r="B11" s="3">
        <v>15048000</v>
      </c>
      <c r="D11" t="s">
        <v>429</v>
      </c>
      <c r="E11" s="3">
        <v>15048000</v>
      </c>
      <c r="F11" s="6">
        <f>+Table3[[#This Row],[Sum of Нийт дүн]]-Table3[[#This Row],[Sum of Орлого]]</f>
        <v>0</v>
      </c>
    </row>
    <row r="12" spans="1:7" x14ac:dyDescent="0.2">
      <c r="A12" t="s">
        <v>562</v>
      </c>
      <c r="B12" s="3">
        <v>1267200</v>
      </c>
      <c r="D12" t="s">
        <v>562</v>
      </c>
      <c r="E12" s="3">
        <v>1267200</v>
      </c>
      <c r="F12" s="6">
        <f>+Table3[[#This Row],[Sum of Нийт дүн]]-Table3[[#This Row],[Sum of Орлого]]</f>
        <v>0</v>
      </c>
    </row>
    <row r="13" spans="1:7" x14ac:dyDescent="0.2">
      <c r="A13" t="s">
        <v>536</v>
      </c>
      <c r="B13" s="3">
        <v>4284000</v>
      </c>
      <c r="D13" t="s">
        <v>487</v>
      </c>
      <c r="E13" s="3">
        <v>2142000</v>
      </c>
      <c r="F13" s="6">
        <f>+Table3[[#This Row],[Sum of Нийт дүн]]-Table3[[#This Row],[Sum of Орлого]]</f>
        <v>2142000</v>
      </c>
      <c r="G13" t="s">
        <v>879</v>
      </c>
    </row>
    <row r="14" spans="1:7" x14ac:dyDescent="0.2">
      <c r="A14" t="s">
        <v>603</v>
      </c>
      <c r="B14" s="3">
        <v>9600500</v>
      </c>
      <c r="D14" t="s">
        <v>485</v>
      </c>
      <c r="E14" s="3">
        <v>4800500</v>
      </c>
      <c r="F14" s="6">
        <f>+Table3[[#This Row],[Sum of Нийт дүн]]-Table3[[#This Row],[Sum of Орлого]]</f>
        <v>4800000</v>
      </c>
      <c r="G14" t="s">
        <v>879</v>
      </c>
    </row>
    <row r="15" spans="1:7" x14ac:dyDescent="0.2">
      <c r="A15" t="s">
        <v>599</v>
      </c>
      <c r="B15" s="3">
        <v>8467700</v>
      </c>
      <c r="D15" t="s">
        <v>599</v>
      </c>
      <c r="E15" s="3">
        <v>4117700</v>
      </c>
      <c r="F15" s="6">
        <f>+Table3[[#This Row],[Sum of Нийт дүн]]-Table3[[#This Row],[Sum of Орлого]]</f>
        <v>4350000</v>
      </c>
      <c r="G15" t="s">
        <v>879</v>
      </c>
    </row>
    <row r="16" spans="1:7" x14ac:dyDescent="0.2">
      <c r="A16" t="s">
        <v>519</v>
      </c>
      <c r="B16" s="3">
        <v>1320000</v>
      </c>
      <c r="D16" t="s">
        <v>519</v>
      </c>
      <c r="E16" s="3">
        <v>1584000</v>
      </c>
      <c r="F16" s="6">
        <f>+Table3[[#This Row],[Sum of Нийт дүн]]-Table3[[#This Row],[Sum of Орлого]]</f>
        <v>-264000</v>
      </c>
      <c r="G16" t="s">
        <v>881</v>
      </c>
    </row>
    <row r="21" spans="2:5" x14ac:dyDescent="0.2">
      <c r="B21" s="6">
        <f t="shared" ref="B21:D21" si="0">SUM(B2:B20)</f>
        <v>72405970</v>
      </c>
      <c r="C21" s="6">
        <f t="shared" si="0"/>
        <v>0</v>
      </c>
      <c r="D21" s="6">
        <f t="shared" si="0"/>
        <v>0</v>
      </c>
      <c r="E21" s="6">
        <f>SUM(E2:E20)</f>
        <v>59720424</v>
      </c>
    </row>
    <row r="23" spans="2:5" x14ac:dyDescent="0.2">
      <c r="B23" s="3">
        <f>+B21/1.1</f>
        <v>65823609.090909086</v>
      </c>
      <c r="E23" s="6">
        <f>+B21-E21</f>
        <v>12685546</v>
      </c>
    </row>
    <row r="25" spans="2:5" x14ac:dyDescent="0.2">
      <c r="B25" s="3">
        <f>+B23*10%</f>
        <v>6582360.9090909092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729A5-EEF4-47B6-8044-A8B0F6070D53}">
  <dimension ref="A3:K28"/>
  <sheetViews>
    <sheetView workbookViewId="0">
      <selection activeCell="C28" sqref="C28"/>
    </sheetView>
  </sheetViews>
  <sheetFormatPr defaultRowHeight="10.199999999999999" x14ac:dyDescent="0.2"/>
  <cols>
    <col min="1" max="1" width="23.33203125" bestFit="1" customWidth="1"/>
    <col min="2" max="2" width="18.1640625" style="3" bestFit="1" customWidth="1"/>
    <col min="3" max="3" width="15.1640625" bestFit="1" customWidth="1"/>
    <col min="5" max="5" width="23.33203125" bestFit="1" customWidth="1"/>
    <col min="6" max="6" width="16.1640625" bestFit="1" customWidth="1"/>
    <col min="8" max="8" width="26.83203125" bestFit="1" customWidth="1"/>
    <col min="9" max="9" width="15.1640625" bestFit="1" customWidth="1"/>
  </cols>
  <sheetData>
    <row r="3" spans="1:11" x14ac:dyDescent="0.2">
      <c r="A3" s="4" t="s">
        <v>504</v>
      </c>
      <c r="B3" s="3" t="s">
        <v>877</v>
      </c>
    </row>
    <row r="4" spans="1:11" x14ac:dyDescent="0.2">
      <c r="A4" s="5" t="s">
        <v>532</v>
      </c>
      <c r="B4" s="3">
        <v>3960000</v>
      </c>
      <c r="F4" s="3"/>
      <c r="I4" s="3"/>
      <c r="K4" s="6"/>
    </row>
    <row r="5" spans="1:11" x14ac:dyDescent="0.2">
      <c r="A5" s="5" t="s">
        <v>540</v>
      </c>
      <c r="B5" s="3">
        <v>4212000</v>
      </c>
      <c r="F5" s="3"/>
      <c r="I5" s="3"/>
    </row>
    <row r="6" spans="1:11" x14ac:dyDescent="0.2">
      <c r="A6" s="5" t="s">
        <v>813</v>
      </c>
      <c r="B6" s="3">
        <v>4193000</v>
      </c>
      <c r="F6" s="3"/>
      <c r="I6" s="3"/>
    </row>
    <row r="7" spans="1:11" x14ac:dyDescent="0.2">
      <c r="A7" s="5" t="s">
        <v>548</v>
      </c>
      <c r="B7" s="3">
        <v>1134000</v>
      </c>
      <c r="F7" s="3"/>
      <c r="I7" s="3"/>
    </row>
    <row r="8" spans="1:11" x14ac:dyDescent="0.2">
      <c r="A8" s="5" t="s">
        <v>556</v>
      </c>
      <c r="B8" s="3">
        <v>3718000</v>
      </c>
      <c r="F8" s="3"/>
      <c r="I8" s="3"/>
    </row>
    <row r="9" spans="1:11" x14ac:dyDescent="0.2">
      <c r="A9" s="5" t="s">
        <v>544</v>
      </c>
      <c r="B9" s="3">
        <v>5940000</v>
      </c>
      <c r="F9" s="3"/>
      <c r="I9" s="3"/>
    </row>
    <row r="10" spans="1:11" x14ac:dyDescent="0.2">
      <c r="A10" s="5" t="s">
        <v>867</v>
      </c>
      <c r="B10" s="3">
        <v>5028000</v>
      </c>
      <c r="F10" s="3"/>
      <c r="I10" s="3"/>
    </row>
    <row r="11" spans="1:11" x14ac:dyDescent="0.2">
      <c r="A11" s="5" t="s">
        <v>495</v>
      </c>
      <c r="B11" s="3">
        <v>4233570</v>
      </c>
      <c r="F11" s="3"/>
      <c r="I11" s="3"/>
    </row>
    <row r="12" spans="1:11" x14ac:dyDescent="0.2">
      <c r="A12" s="5" t="s">
        <v>599</v>
      </c>
      <c r="B12" s="3">
        <v>8467700</v>
      </c>
      <c r="F12" s="3"/>
      <c r="I12" s="3"/>
    </row>
    <row r="13" spans="1:11" x14ac:dyDescent="0.2">
      <c r="A13" s="5" t="s">
        <v>552</v>
      </c>
      <c r="B13" s="3">
        <v>15048000</v>
      </c>
      <c r="F13" s="3"/>
      <c r="I13" s="3"/>
    </row>
    <row r="14" spans="1:11" x14ac:dyDescent="0.2">
      <c r="A14" s="5" t="s">
        <v>562</v>
      </c>
      <c r="B14" s="3">
        <v>1267200</v>
      </c>
      <c r="F14" s="3"/>
      <c r="I14" s="3"/>
    </row>
    <row r="15" spans="1:11" x14ac:dyDescent="0.2">
      <c r="A15" s="5" t="s">
        <v>536</v>
      </c>
      <c r="B15" s="3">
        <v>4284000</v>
      </c>
      <c r="F15" s="3"/>
      <c r="I15" s="3"/>
    </row>
    <row r="16" spans="1:11" x14ac:dyDescent="0.2">
      <c r="A16" s="5" t="s">
        <v>603</v>
      </c>
      <c r="B16" s="3">
        <v>9600500</v>
      </c>
      <c r="F16" s="3"/>
      <c r="I16" s="3"/>
    </row>
    <row r="17" spans="1:9" x14ac:dyDescent="0.2">
      <c r="A17" s="5" t="s">
        <v>519</v>
      </c>
      <c r="B17" s="3">
        <v>1320000</v>
      </c>
      <c r="F17" s="3"/>
      <c r="I17" s="3"/>
    </row>
    <row r="18" spans="1:9" x14ac:dyDescent="0.2">
      <c r="A18" s="5" t="s">
        <v>505</v>
      </c>
      <c r="B18" s="3">
        <v>72405970</v>
      </c>
      <c r="I18" s="3"/>
    </row>
    <row r="23" spans="1:9" x14ac:dyDescent="0.2">
      <c r="C23" s="3">
        <v>72500000</v>
      </c>
    </row>
    <row r="24" spans="1:9" x14ac:dyDescent="0.2">
      <c r="C24" s="3">
        <v>65000000</v>
      </c>
    </row>
    <row r="25" spans="1:9" x14ac:dyDescent="0.2">
      <c r="C25" s="3">
        <v>1000000</v>
      </c>
    </row>
    <row r="26" spans="1:9" x14ac:dyDescent="0.2">
      <c r="C26" s="3">
        <f>+C23-C24-C25</f>
        <v>6500000</v>
      </c>
    </row>
    <row r="27" spans="1:9" x14ac:dyDescent="0.2">
      <c r="C27" s="3"/>
    </row>
    <row r="28" spans="1:9" x14ac:dyDescent="0.2">
      <c r="C28" s="3">
        <f>+C26*1%</f>
        <v>65000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9A34-B74E-485B-A562-893F20940A36}">
  <dimension ref="A1:I180"/>
  <sheetViews>
    <sheetView tabSelected="1" workbookViewId="0">
      <selection activeCell="X189" sqref="X189"/>
    </sheetView>
  </sheetViews>
  <sheetFormatPr defaultRowHeight="10.199999999999999" x14ac:dyDescent="0.2"/>
  <cols>
    <col min="1" max="1" width="14.1640625" customWidth="1"/>
    <col min="3" max="3" width="10.5" customWidth="1"/>
    <col min="4" max="4" width="23" customWidth="1"/>
    <col min="5" max="5" width="22.6640625" customWidth="1"/>
    <col min="6" max="6" width="9.83203125" customWidth="1"/>
    <col min="7" max="7" width="14.6640625" customWidth="1"/>
    <col min="8" max="8" width="13.33203125" customWidth="1"/>
    <col min="9" max="9" width="14.83203125" bestFit="1" customWidth="1"/>
  </cols>
  <sheetData>
    <row r="1" spans="1:9" x14ac:dyDescent="0.2">
      <c r="A1" t="s">
        <v>509</v>
      </c>
      <c r="B1" t="s">
        <v>510</v>
      </c>
      <c r="C1" t="s">
        <v>453</v>
      </c>
      <c r="D1" t="s">
        <v>511</v>
      </c>
      <c r="E1" t="s">
        <v>512</v>
      </c>
      <c r="F1" t="s">
        <v>513</v>
      </c>
      <c r="G1" t="s">
        <v>514</v>
      </c>
      <c r="H1" t="s">
        <v>515</v>
      </c>
      <c r="I1" t="s">
        <v>516</v>
      </c>
    </row>
    <row r="2" spans="1:9" hidden="1" x14ac:dyDescent="0.2">
      <c r="A2" t="s">
        <v>517</v>
      </c>
      <c r="C2" t="s">
        <v>518</v>
      </c>
      <c r="D2" t="s">
        <v>519</v>
      </c>
      <c r="E2" t="s">
        <v>520</v>
      </c>
      <c r="F2">
        <v>12000</v>
      </c>
      <c r="G2">
        <v>120000</v>
      </c>
      <c r="H2">
        <v>132000</v>
      </c>
      <c r="I2" t="s">
        <v>521</v>
      </c>
    </row>
    <row r="3" spans="1:9" hidden="1" x14ac:dyDescent="0.2">
      <c r="A3" t="s">
        <v>522</v>
      </c>
      <c r="C3" t="s">
        <v>518</v>
      </c>
      <c r="D3" t="s">
        <v>519</v>
      </c>
      <c r="E3" t="s">
        <v>523</v>
      </c>
      <c r="I3" t="s">
        <v>524</v>
      </c>
    </row>
    <row r="4" spans="1:9" hidden="1" x14ac:dyDescent="0.2">
      <c r="A4" t="s">
        <v>525</v>
      </c>
      <c r="C4" t="s">
        <v>518</v>
      </c>
      <c r="D4" t="s">
        <v>519</v>
      </c>
      <c r="E4" t="s">
        <v>526</v>
      </c>
      <c r="I4" t="s">
        <v>527</v>
      </c>
    </row>
    <row r="5" spans="1:9" hidden="1" x14ac:dyDescent="0.2">
      <c r="A5" t="s">
        <v>528</v>
      </c>
      <c r="C5" t="s">
        <v>518</v>
      </c>
      <c r="D5" t="s">
        <v>519</v>
      </c>
      <c r="E5" t="s">
        <v>529</v>
      </c>
      <c r="I5" t="s">
        <v>521</v>
      </c>
    </row>
    <row r="6" spans="1:9" hidden="1" x14ac:dyDescent="0.2">
      <c r="A6" t="s">
        <v>530</v>
      </c>
      <c r="B6" t="s">
        <v>531</v>
      </c>
      <c r="C6" t="s">
        <v>518</v>
      </c>
      <c r="D6" t="s">
        <v>532</v>
      </c>
      <c r="E6" t="s">
        <v>533</v>
      </c>
      <c r="F6">
        <v>30000</v>
      </c>
      <c r="G6">
        <v>300000</v>
      </c>
      <c r="H6">
        <v>330000</v>
      </c>
      <c r="I6" t="s">
        <v>521</v>
      </c>
    </row>
    <row r="7" spans="1:9" hidden="1" x14ac:dyDescent="0.2">
      <c r="A7" t="s">
        <v>534</v>
      </c>
      <c r="B7" t="s">
        <v>535</v>
      </c>
      <c r="C7" t="s">
        <v>518</v>
      </c>
      <c r="D7" t="s">
        <v>536</v>
      </c>
      <c r="E7" t="s">
        <v>537</v>
      </c>
      <c r="F7">
        <v>32454.545454999999</v>
      </c>
      <c r="G7">
        <v>324545.45454499999</v>
      </c>
      <c r="H7">
        <v>357000</v>
      </c>
      <c r="I7" t="s">
        <v>521</v>
      </c>
    </row>
    <row r="8" spans="1:9" x14ac:dyDescent="0.2">
      <c r="A8" t="s">
        <v>538</v>
      </c>
      <c r="B8" t="s">
        <v>539</v>
      </c>
      <c r="C8" t="s">
        <v>518</v>
      </c>
      <c r="D8" t="s">
        <v>540</v>
      </c>
      <c r="E8" t="s">
        <v>541</v>
      </c>
      <c r="F8">
        <v>31909.090908999999</v>
      </c>
      <c r="G8">
        <v>319090.90909099998</v>
      </c>
      <c r="H8">
        <v>351000</v>
      </c>
      <c r="I8" t="s">
        <v>521</v>
      </c>
    </row>
    <row r="9" spans="1:9" hidden="1" x14ac:dyDescent="0.2">
      <c r="A9" t="s">
        <v>542</v>
      </c>
      <c r="B9" t="s">
        <v>543</v>
      </c>
      <c r="C9" t="s">
        <v>518</v>
      </c>
      <c r="D9" t="s">
        <v>544</v>
      </c>
      <c r="E9" t="s">
        <v>545</v>
      </c>
      <c r="F9">
        <v>45000</v>
      </c>
      <c r="G9">
        <v>450000</v>
      </c>
      <c r="H9">
        <v>495000</v>
      </c>
      <c r="I9" t="s">
        <v>521</v>
      </c>
    </row>
    <row r="10" spans="1:9" hidden="1" x14ac:dyDescent="0.2">
      <c r="A10" t="s">
        <v>546</v>
      </c>
      <c r="B10" t="s">
        <v>547</v>
      </c>
      <c r="C10" t="s">
        <v>518</v>
      </c>
      <c r="D10" t="s">
        <v>548</v>
      </c>
      <c r="E10" t="s">
        <v>549</v>
      </c>
      <c r="F10">
        <v>11454.545454999999</v>
      </c>
      <c r="G10">
        <v>114545.454545</v>
      </c>
      <c r="H10">
        <v>126000</v>
      </c>
      <c r="I10" t="s">
        <v>521</v>
      </c>
    </row>
    <row r="11" spans="1:9" hidden="1" x14ac:dyDescent="0.2">
      <c r="A11" t="s">
        <v>550</v>
      </c>
      <c r="B11" t="s">
        <v>551</v>
      </c>
      <c r="C11" t="s">
        <v>518</v>
      </c>
      <c r="D11" t="s">
        <v>552</v>
      </c>
      <c r="E11" t="s">
        <v>553</v>
      </c>
      <c r="F11">
        <v>114000</v>
      </c>
      <c r="G11">
        <v>1140000</v>
      </c>
      <c r="H11">
        <v>1254000</v>
      </c>
      <c r="I11" t="s">
        <v>521</v>
      </c>
    </row>
    <row r="12" spans="1:9" hidden="1" x14ac:dyDescent="0.2">
      <c r="A12" t="s">
        <v>554</v>
      </c>
      <c r="B12" t="s">
        <v>555</v>
      </c>
      <c r="C12" t="s">
        <v>518</v>
      </c>
      <c r="D12" t="s">
        <v>556</v>
      </c>
      <c r="E12" t="s">
        <v>557</v>
      </c>
      <c r="F12">
        <v>24000</v>
      </c>
      <c r="G12">
        <v>240000</v>
      </c>
      <c r="H12">
        <v>264000</v>
      </c>
      <c r="I12" t="s">
        <v>521</v>
      </c>
    </row>
    <row r="13" spans="1:9" hidden="1" x14ac:dyDescent="0.2">
      <c r="A13" t="s">
        <v>558</v>
      </c>
      <c r="B13" t="s">
        <v>559</v>
      </c>
      <c r="C13" t="s">
        <v>518</v>
      </c>
      <c r="D13" t="s">
        <v>556</v>
      </c>
      <c r="E13" t="s">
        <v>557</v>
      </c>
      <c r="F13">
        <v>7000</v>
      </c>
      <c r="G13">
        <v>70000</v>
      </c>
      <c r="H13">
        <v>77000</v>
      </c>
      <c r="I13" t="s">
        <v>521</v>
      </c>
    </row>
    <row r="14" spans="1:9" hidden="1" x14ac:dyDescent="0.2">
      <c r="A14" t="s">
        <v>560</v>
      </c>
      <c r="B14" t="s">
        <v>561</v>
      </c>
      <c r="C14" t="s">
        <v>518</v>
      </c>
      <c r="D14" t="s">
        <v>562</v>
      </c>
      <c r="E14" t="s">
        <v>563</v>
      </c>
      <c r="F14">
        <v>9600</v>
      </c>
      <c r="G14">
        <v>96000</v>
      </c>
      <c r="H14">
        <v>105600</v>
      </c>
      <c r="I14" t="s">
        <v>521</v>
      </c>
    </row>
    <row r="15" spans="1:9" hidden="1" x14ac:dyDescent="0.2">
      <c r="A15" t="s">
        <v>564</v>
      </c>
      <c r="B15" t="s">
        <v>565</v>
      </c>
      <c r="C15" t="s">
        <v>518</v>
      </c>
      <c r="D15" t="s">
        <v>495</v>
      </c>
      <c r="E15" t="s">
        <v>566</v>
      </c>
      <c r="F15">
        <v>30000</v>
      </c>
      <c r="G15">
        <v>300000</v>
      </c>
      <c r="H15">
        <v>330000</v>
      </c>
      <c r="I15" t="s">
        <v>521</v>
      </c>
    </row>
    <row r="16" spans="1:9" hidden="1" x14ac:dyDescent="0.2">
      <c r="A16" t="s">
        <v>567</v>
      </c>
      <c r="C16" t="s">
        <v>568</v>
      </c>
      <c r="D16" t="s">
        <v>519</v>
      </c>
      <c r="E16" t="s">
        <v>520</v>
      </c>
      <c r="I16" t="s">
        <v>521</v>
      </c>
    </row>
    <row r="17" spans="1:9" hidden="1" x14ac:dyDescent="0.2">
      <c r="A17" t="s">
        <v>569</v>
      </c>
      <c r="C17" t="s">
        <v>568</v>
      </c>
      <c r="D17" t="s">
        <v>519</v>
      </c>
      <c r="E17" t="s">
        <v>523</v>
      </c>
      <c r="I17" t="s">
        <v>524</v>
      </c>
    </row>
    <row r="18" spans="1:9" hidden="1" x14ac:dyDescent="0.2">
      <c r="A18" t="s">
        <v>570</v>
      </c>
      <c r="C18" t="s">
        <v>568</v>
      </c>
      <c r="D18" t="s">
        <v>519</v>
      </c>
      <c r="E18" t="s">
        <v>526</v>
      </c>
      <c r="I18" t="s">
        <v>527</v>
      </c>
    </row>
    <row r="19" spans="1:9" hidden="1" x14ac:dyDescent="0.2">
      <c r="A19" t="s">
        <v>571</v>
      </c>
      <c r="C19" t="s">
        <v>568</v>
      </c>
      <c r="D19" t="s">
        <v>519</v>
      </c>
      <c r="E19" t="s">
        <v>529</v>
      </c>
      <c r="I19" t="s">
        <v>521</v>
      </c>
    </row>
    <row r="20" spans="1:9" hidden="1" x14ac:dyDescent="0.2">
      <c r="A20" t="s">
        <v>572</v>
      </c>
      <c r="B20" t="s">
        <v>573</v>
      </c>
      <c r="C20" t="s">
        <v>568</v>
      </c>
      <c r="D20" t="s">
        <v>532</v>
      </c>
      <c r="E20" t="s">
        <v>533</v>
      </c>
      <c r="F20">
        <v>30000</v>
      </c>
      <c r="G20">
        <v>300000</v>
      </c>
      <c r="H20">
        <v>330000</v>
      </c>
      <c r="I20" t="s">
        <v>521</v>
      </c>
    </row>
    <row r="21" spans="1:9" hidden="1" x14ac:dyDescent="0.2">
      <c r="A21" t="s">
        <v>574</v>
      </c>
      <c r="B21" t="s">
        <v>575</v>
      </c>
      <c r="C21" t="s">
        <v>568</v>
      </c>
      <c r="D21" t="s">
        <v>536</v>
      </c>
      <c r="E21" t="s">
        <v>537</v>
      </c>
      <c r="F21">
        <v>32454.545454999999</v>
      </c>
      <c r="G21">
        <v>324545.45454499999</v>
      </c>
      <c r="H21">
        <v>357000</v>
      </c>
      <c r="I21" t="s">
        <v>521</v>
      </c>
    </row>
    <row r="22" spans="1:9" x14ac:dyDescent="0.2">
      <c r="A22" t="s">
        <v>576</v>
      </c>
      <c r="B22" t="s">
        <v>577</v>
      </c>
      <c r="C22" t="s">
        <v>568</v>
      </c>
      <c r="D22" t="s">
        <v>540</v>
      </c>
      <c r="E22" t="s">
        <v>541</v>
      </c>
      <c r="F22">
        <v>31909.090908999999</v>
      </c>
      <c r="G22">
        <v>319090.90909099998</v>
      </c>
      <c r="H22">
        <v>351000</v>
      </c>
      <c r="I22" t="s">
        <v>521</v>
      </c>
    </row>
    <row r="23" spans="1:9" hidden="1" x14ac:dyDescent="0.2">
      <c r="A23" t="s">
        <v>578</v>
      </c>
      <c r="B23" t="s">
        <v>579</v>
      </c>
      <c r="C23" t="s">
        <v>568</v>
      </c>
      <c r="D23" t="s">
        <v>544</v>
      </c>
      <c r="E23" t="s">
        <v>545</v>
      </c>
      <c r="F23">
        <v>45000</v>
      </c>
      <c r="G23">
        <v>450000</v>
      </c>
      <c r="H23">
        <v>495000</v>
      </c>
      <c r="I23" t="s">
        <v>521</v>
      </c>
    </row>
    <row r="24" spans="1:9" hidden="1" x14ac:dyDescent="0.2">
      <c r="A24" t="s">
        <v>580</v>
      </c>
      <c r="B24" t="s">
        <v>581</v>
      </c>
      <c r="C24" t="s">
        <v>568</v>
      </c>
      <c r="D24" t="s">
        <v>548</v>
      </c>
      <c r="E24" t="s">
        <v>549</v>
      </c>
      <c r="F24">
        <v>11454.545454999999</v>
      </c>
      <c r="G24">
        <v>114545.454545</v>
      </c>
      <c r="H24">
        <v>126000</v>
      </c>
      <c r="I24" t="s">
        <v>521</v>
      </c>
    </row>
    <row r="25" spans="1:9" hidden="1" x14ac:dyDescent="0.2">
      <c r="A25" t="s">
        <v>582</v>
      </c>
      <c r="B25" t="s">
        <v>583</v>
      </c>
      <c r="C25" t="s">
        <v>568</v>
      </c>
      <c r="D25" t="s">
        <v>552</v>
      </c>
      <c r="E25" t="s">
        <v>553</v>
      </c>
      <c r="F25">
        <v>114000</v>
      </c>
      <c r="G25">
        <v>1140000</v>
      </c>
      <c r="H25">
        <v>1254000</v>
      </c>
      <c r="I25" t="s">
        <v>521</v>
      </c>
    </row>
    <row r="26" spans="1:9" hidden="1" x14ac:dyDescent="0.2">
      <c r="A26" t="s">
        <v>584</v>
      </c>
      <c r="B26" t="s">
        <v>585</v>
      </c>
      <c r="C26" t="s">
        <v>568</v>
      </c>
      <c r="D26" t="s">
        <v>556</v>
      </c>
      <c r="E26" t="s">
        <v>557</v>
      </c>
      <c r="F26">
        <v>7000</v>
      </c>
      <c r="G26">
        <v>70000</v>
      </c>
      <c r="H26">
        <v>77000</v>
      </c>
      <c r="I26" t="s">
        <v>521</v>
      </c>
    </row>
    <row r="27" spans="1:9" hidden="1" x14ac:dyDescent="0.2">
      <c r="A27" t="s">
        <v>586</v>
      </c>
      <c r="B27" t="s">
        <v>587</v>
      </c>
      <c r="C27" t="s">
        <v>568</v>
      </c>
      <c r="D27" t="s">
        <v>562</v>
      </c>
      <c r="E27" t="s">
        <v>563</v>
      </c>
      <c r="F27">
        <v>9600</v>
      </c>
      <c r="G27">
        <v>96000</v>
      </c>
      <c r="H27">
        <v>105600</v>
      </c>
      <c r="I27" t="s">
        <v>521</v>
      </c>
    </row>
    <row r="28" spans="1:9" hidden="1" x14ac:dyDescent="0.2">
      <c r="A28" t="s">
        <v>588</v>
      </c>
      <c r="B28" t="s">
        <v>589</v>
      </c>
      <c r="C28" t="s">
        <v>568</v>
      </c>
      <c r="D28" t="s">
        <v>495</v>
      </c>
      <c r="E28" t="s">
        <v>566</v>
      </c>
      <c r="F28">
        <v>30000</v>
      </c>
      <c r="G28">
        <v>300000</v>
      </c>
      <c r="H28">
        <v>330000</v>
      </c>
      <c r="I28" t="s">
        <v>521</v>
      </c>
    </row>
    <row r="29" spans="1:9" hidden="1" x14ac:dyDescent="0.2">
      <c r="A29" t="s">
        <v>590</v>
      </c>
      <c r="C29" t="s">
        <v>591</v>
      </c>
      <c r="D29" t="s">
        <v>519</v>
      </c>
      <c r="E29" t="s">
        <v>520</v>
      </c>
      <c r="I29" t="s">
        <v>521</v>
      </c>
    </row>
    <row r="30" spans="1:9" hidden="1" x14ac:dyDescent="0.2">
      <c r="A30" t="s">
        <v>592</v>
      </c>
      <c r="C30" t="s">
        <v>591</v>
      </c>
      <c r="D30" t="s">
        <v>519</v>
      </c>
      <c r="E30" t="s">
        <v>526</v>
      </c>
      <c r="I30" t="s">
        <v>527</v>
      </c>
    </row>
    <row r="31" spans="1:9" hidden="1" x14ac:dyDescent="0.2">
      <c r="A31" t="s">
        <v>593</v>
      </c>
      <c r="C31" t="s">
        <v>591</v>
      </c>
      <c r="D31" t="s">
        <v>519</v>
      </c>
      <c r="E31" t="s">
        <v>523</v>
      </c>
      <c r="I31" t="s">
        <v>524</v>
      </c>
    </row>
    <row r="32" spans="1:9" hidden="1" x14ac:dyDescent="0.2">
      <c r="A32" t="s">
        <v>594</v>
      </c>
      <c r="B32" t="s">
        <v>595</v>
      </c>
      <c r="C32" t="s">
        <v>591</v>
      </c>
      <c r="D32" t="s">
        <v>556</v>
      </c>
      <c r="E32" t="s">
        <v>557</v>
      </c>
      <c r="F32">
        <v>24000</v>
      </c>
      <c r="G32">
        <v>240000</v>
      </c>
      <c r="H32">
        <v>264000</v>
      </c>
      <c r="I32" t="s">
        <v>521</v>
      </c>
    </row>
    <row r="33" spans="1:9" hidden="1" x14ac:dyDescent="0.2">
      <c r="A33" t="s">
        <v>596</v>
      </c>
      <c r="C33" t="s">
        <v>591</v>
      </c>
      <c r="D33" t="s">
        <v>519</v>
      </c>
      <c r="E33" t="s">
        <v>529</v>
      </c>
      <c r="I33" t="s">
        <v>521</v>
      </c>
    </row>
    <row r="34" spans="1:9" hidden="1" x14ac:dyDescent="0.2">
      <c r="A34" t="s">
        <v>597</v>
      </c>
      <c r="B34" t="s">
        <v>598</v>
      </c>
      <c r="C34" t="s">
        <v>591</v>
      </c>
      <c r="D34" t="s">
        <v>599</v>
      </c>
      <c r="E34" t="s">
        <v>600</v>
      </c>
      <c r="F34">
        <v>539090.90909099998</v>
      </c>
      <c r="G34">
        <v>5390909.0909089996</v>
      </c>
      <c r="H34">
        <v>5930000</v>
      </c>
      <c r="I34" t="s">
        <v>521</v>
      </c>
    </row>
    <row r="35" spans="1:9" hidden="1" x14ac:dyDescent="0.2">
      <c r="A35" t="s">
        <v>601</v>
      </c>
      <c r="B35" t="s">
        <v>602</v>
      </c>
      <c r="C35" t="s">
        <v>591</v>
      </c>
      <c r="D35" t="s">
        <v>603</v>
      </c>
      <c r="E35" t="s">
        <v>604</v>
      </c>
      <c r="F35">
        <v>607272.72727300005</v>
      </c>
      <c r="G35">
        <v>6072727.2727269996</v>
      </c>
      <c r="H35">
        <v>6680000</v>
      </c>
      <c r="I35" t="s">
        <v>521</v>
      </c>
    </row>
    <row r="36" spans="1:9" hidden="1" x14ac:dyDescent="0.2">
      <c r="A36" t="s">
        <v>605</v>
      </c>
      <c r="B36" t="s">
        <v>606</v>
      </c>
      <c r="C36" t="s">
        <v>591</v>
      </c>
      <c r="D36" t="s">
        <v>544</v>
      </c>
      <c r="E36" t="s">
        <v>545</v>
      </c>
      <c r="F36">
        <v>45000</v>
      </c>
      <c r="G36">
        <v>450000</v>
      </c>
      <c r="H36">
        <v>495000</v>
      </c>
      <c r="I36" t="s">
        <v>521</v>
      </c>
    </row>
    <row r="37" spans="1:9" hidden="1" x14ac:dyDescent="0.2">
      <c r="A37" t="s">
        <v>607</v>
      </c>
      <c r="B37" t="s">
        <v>608</v>
      </c>
      <c r="C37" t="s">
        <v>591</v>
      </c>
      <c r="D37" t="s">
        <v>532</v>
      </c>
      <c r="E37" t="s">
        <v>533</v>
      </c>
      <c r="F37">
        <v>30000</v>
      </c>
      <c r="G37">
        <v>300000</v>
      </c>
      <c r="H37">
        <v>330000</v>
      </c>
      <c r="I37" t="s">
        <v>521</v>
      </c>
    </row>
    <row r="38" spans="1:9" hidden="1" x14ac:dyDescent="0.2">
      <c r="A38" t="s">
        <v>609</v>
      </c>
      <c r="B38" t="s">
        <v>610</v>
      </c>
      <c r="C38" t="s">
        <v>591</v>
      </c>
      <c r="D38" t="s">
        <v>536</v>
      </c>
      <c r="E38" t="s">
        <v>537</v>
      </c>
      <c r="F38">
        <v>32454.545454999999</v>
      </c>
      <c r="G38">
        <v>324545.45454499999</v>
      </c>
      <c r="H38">
        <v>357000</v>
      </c>
      <c r="I38" t="s">
        <v>521</v>
      </c>
    </row>
    <row r="39" spans="1:9" x14ac:dyDescent="0.2">
      <c r="A39" t="s">
        <v>611</v>
      </c>
      <c r="B39" t="s">
        <v>612</v>
      </c>
      <c r="C39" t="s">
        <v>591</v>
      </c>
      <c r="D39" t="s">
        <v>540</v>
      </c>
      <c r="E39" t="s">
        <v>541</v>
      </c>
      <c r="F39">
        <v>31909.090908999999</v>
      </c>
      <c r="G39">
        <v>319090.90909099998</v>
      </c>
      <c r="H39">
        <v>351000</v>
      </c>
      <c r="I39" t="s">
        <v>521</v>
      </c>
    </row>
    <row r="40" spans="1:9" hidden="1" x14ac:dyDescent="0.2">
      <c r="A40" t="s">
        <v>613</v>
      </c>
      <c r="B40" t="s">
        <v>614</v>
      </c>
      <c r="C40" t="s">
        <v>591</v>
      </c>
      <c r="D40" t="s">
        <v>548</v>
      </c>
      <c r="E40" t="s">
        <v>549</v>
      </c>
      <c r="F40">
        <v>11454.545454999999</v>
      </c>
      <c r="G40">
        <v>114545.454545</v>
      </c>
      <c r="H40">
        <v>126000</v>
      </c>
      <c r="I40" t="s">
        <v>521</v>
      </c>
    </row>
    <row r="41" spans="1:9" hidden="1" x14ac:dyDescent="0.2">
      <c r="A41" t="s">
        <v>615</v>
      </c>
      <c r="B41" t="s">
        <v>616</v>
      </c>
      <c r="C41" t="s">
        <v>591</v>
      </c>
      <c r="D41" t="s">
        <v>552</v>
      </c>
      <c r="E41" t="s">
        <v>553</v>
      </c>
      <c r="F41">
        <v>114000</v>
      </c>
      <c r="G41">
        <v>1140000</v>
      </c>
      <c r="H41">
        <v>1254000</v>
      </c>
      <c r="I41" t="s">
        <v>521</v>
      </c>
    </row>
    <row r="42" spans="1:9" hidden="1" x14ac:dyDescent="0.2">
      <c r="A42" t="s">
        <v>617</v>
      </c>
      <c r="B42" t="s">
        <v>618</v>
      </c>
      <c r="C42" t="s">
        <v>591</v>
      </c>
      <c r="D42" t="s">
        <v>556</v>
      </c>
      <c r="E42" t="s">
        <v>557</v>
      </c>
      <c r="F42">
        <v>24000</v>
      </c>
      <c r="G42">
        <v>240000</v>
      </c>
      <c r="H42">
        <v>264000</v>
      </c>
      <c r="I42" t="s">
        <v>521</v>
      </c>
    </row>
    <row r="43" spans="1:9" hidden="1" x14ac:dyDescent="0.2">
      <c r="A43" t="s">
        <v>619</v>
      </c>
      <c r="B43" t="s">
        <v>620</v>
      </c>
      <c r="C43" t="s">
        <v>621</v>
      </c>
      <c r="D43" t="s">
        <v>556</v>
      </c>
      <c r="E43" t="s">
        <v>557</v>
      </c>
      <c r="F43">
        <v>7000</v>
      </c>
      <c r="G43">
        <v>70000</v>
      </c>
      <c r="H43">
        <v>77000</v>
      </c>
      <c r="I43" t="s">
        <v>521</v>
      </c>
    </row>
    <row r="44" spans="1:9" hidden="1" x14ac:dyDescent="0.2">
      <c r="A44" t="s">
        <v>622</v>
      </c>
      <c r="B44" t="s">
        <v>623</v>
      </c>
      <c r="C44" t="s">
        <v>591</v>
      </c>
      <c r="D44" t="s">
        <v>562</v>
      </c>
      <c r="E44" t="s">
        <v>563</v>
      </c>
      <c r="F44">
        <v>9600</v>
      </c>
      <c r="G44">
        <v>96000</v>
      </c>
      <c r="H44">
        <v>105600</v>
      </c>
      <c r="I44" t="s">
        <v>521</v>
      </c>
    </row>
    <row r="45" spans="1:9" hidden="1" x14ac:dyDescent="0.2">
      <c r="A45" t="s">
        <v>624</v>
      </c>
      <c r="B45" t="s">
        <v>625</v>
      </c>
      <c r="C45" t="s">
        <v>591</v>
      </c>
      <c r="D45" t="s">
        <v>495</v>
      </c>
      <c r="E45" t="s">
        <v>566</v>
      </c>
      <c r="F45">
        <v>30000</v>
      </c>
      <c r="G45">
        <v>300000</v>
      </c>
      <c r="H45">
        <v>330000</v>
      </c>
      <c r="I45" t="s">
        <v>521</v>
      </c>
    </row>
    <row r="46" spans="1:9" hidden="1" x14ac:dyDescent="0.2">
      <c r="A46" t="s">
        <v>626</v>
      </c>
      <c r="C46" t="s">
        <v>621</v>
      </c>
      <c r="D46" t="s">
        <v>519</v>
      </c>
      <c r="E46" t="s">
        <v>520</v>
      </c>
      <c r="F46">
        <v>12000</v>
      </c>
      <c r="G46">
        <v>120000</v>
      </c>
      <c r="H46">
        <v>132000</v>
      </c>
      <c r="I46" t="s">
        <v>521</v>
      </c>
    </row>
    <row r="47" spans="1:9" hidden="1" x14ac:dyDescent="0.2">
      <c r="A47" t="s">
        <v>627</v>
      </c>
      <c r="C47" t="s">
        <v>621</v>
      </c>
      <c r="D47" t="s">
        <v>519</v>
      </c>
      <c r="E47" t="s">
        <v>523</v>
      </c>
      <c r="I47" t="s">
        <v>524</v>
      </c>
    </row>
    <row r="48" spans="1:9" hidden="1" x14ac:dyDescent="0.2">
      <c r="A48" t="s">
        <v>628</v>
      </c>
      <c r="C48" t="s">
        <v>621</v>
      </c>
      <c r="D48" t="s">
        <v>519</v>
      </c>
      <c r="E48" t="s">
        <v>526</v>
      </c>
      <c r="I48" t="s">
        <v>527</v>
      </c>
    </row>
    <row r="49" spans="1:9" hidden="1" x14ac:dyDescent="0.2">
      <c r="A49" t="s">
        <v>629</v>
      </c>
      <c r="C49" t="s">
        <v>621</v>
      </c>
      <c r="D49" t="s">
        <v>519</v>
      </c>
      <c r="E49" t="s">
        <v>529</v>
      </c>
      <c r="I49" t="s">
        <v>521</v>
      </c>
    </row>
    <row r="50" spans="1:9" hidden="1" x14ac:dyDescent="0.2">
      <c r="A50" t="s">
        <v>630</v>
      </c>
      <c r="B50" t="s">
        <v>631</v>
      </c>
      <c r="C50" t="s">
        <v>621</v>
      </c>
      <c r="D50" t="s">
        <v>603</v>
      </c>
      <c r="E50" t="s">
        <v>604</v>
      </c>
      <c r="F50">
        <v>19500</v>
      </c>
      <c r="G50">
        <v>195000</v>
      </c>
      <c r="H50">
        <v>214500</v>
      </c>
      <c r="I50" t="s">
        <v>521</v>
      </c>
    </row>
    <row r="51" spans="1:9" x14ac:dyDescent="0.2">
      <c r="A51" t="s">
        <v>632</v>
      </c>
      <c r="B51" t="s">
        <v>633</v>
      </c>
      <c r="C51" t="s">
        <v>621</v>
      </c>
      <c r="D51" t="s">
        <v>540</v>
      </c>
      <c r="E51" t="s">
        <v>541</v>
      </c>
      <c r="F51">
        <v>31909.090908999999</v>
      </c>
      <c r="G51">
        <v>319090.90909099998</v>
      </c>
      <c r="H51">
        <v>351000</v>
      </c>
      <c r="I51" t="s">
        <v>521</v>
      </c>
    </row>
    <row r="52" spans="1:9" hidden="1" x14ac:dyDescent="0.2">
      <c r="A52" t="s">
        <v>634</v>
      </c>
      <c r="B52" t="s">
        <v>635</v>
      </c>
      <c r="C52" t="s">
        <v>621</v>
      </c>
      <c r="D52" t="s">
        <v>536</v>
      </c>
      <c r="E52" t="s">
        <v>537</v>
      </c>
      <c r="F52">
        <v>32454.545454999999</v>
      </c>
      <c r="G52">
        <v>324545.45454499999</v>
      </c>
      <c r="H52">
        <v>357000</v>
      </c>
      <c r="I52" t="s">
        <v>521</v>
      </c>
    </row>
    <row r="53" spans="1:9" hidden="1" x14ac:dyDescent="0.2">
      <c r="A53" t="s">
        <v>636</v>
      </c>
      <c r="B53" t="s">
        <v>637</v>
      </c>
      <c r="C53" t="s">
        <v>621</v>
      </c>
      <c r="D53" t="s">
        <v>599</v>
      </c>
      <c r="E53" t="s">
        <v>600</v>
      </c>
      <c r="F53">
        <v>120000</v>
      </c>
      <c r="G53">
        <v>1200000</v>
      </c>
      <c r="H53">
        <v>1320000</v>
      </c>
      <c r="I53" t="s">
        <v>521</v>
      </c>
    </row>
    <row r="54" spans="1:9" hidden="1" x14ac:dyDescent="0.2">
      <c r="A54" t="s">
        <v>638</v>
      </c>
      <c r="B54" t="s">
        <v>639</v>
      </c>
      <c r="C54" t="s">
        <v>621</v>
      </c>
      <c r="D54" t="s">
        <v>556</v>
      </c>
      <c r="E54" t="s">
        <v>557</v>
      </c>
      <c r="F54">
        <v>24000</v>
      </c>
      <c r="G54">
        <v>240000</v>
      </c>
      <c r="H54">
        <v>264000</v>
      </c>
      <c r="I54" t="s">
        <v>521</v>
      </c>
    </row>
    <row r="55" spans="1:9" hidden="1" x14ac:dyDescent="0.2">
      <c r="A55" t="s">
        <v>640</v>
      </c>
      <c r="B55" t="s">
        <v>641</v>
      </c>
      <c r="C55" t="s">
        <v>621</v>
      </c>
      <c r="D55" t="s">
        <v>552</v>
      </c>
      <c r="E55" t="s">
        <v>553</v>
      </c>
      <c r="F55">
        <v>114000</v>
      </c>
      <c r="G55">
        <v>1140000</v>
      </c>
      <c r="H55">
        <v>1254000</v>
      </c>
      <c r="I55" t="s">
        <v>521</v>
      </c>
    </row>
    <row r="56" spans="1:9" hidden="1" x14ac:dyDescent="0.2">
      <c r="A56" t="s">
        <v>642</v>
      </c>
      <c r="B56" t="s">
        <v>643</v>
      </c>
      <c r="C56" t="s">
        <v>621</v>
      </c>
      <c r="D56" t="s">
        <v>544</v>
      </c>
      <c r="E56" t="s">
        <v>545</v>
      </c>
      <c r="F56">
        <v>45000</v>
      </c>
      <c r="G56">
        <v>450000</v>
      </c>
      <c r="H56">
        <v>495000</v>
      </c>
      <c r="I56" t="s">
        <v>521</v>
      </c>
    </row>
    <row r="57" spans="1:9" hidden="1" x14ac:dyDescent="0.2">
      <c r="A57" t="s">
        <v>644</v>
      </c>
      <c r="B57" t="s">
        <v>645</v>
      </c>
      <c r="C57" t="s">
        <v>621</v>
      </c>
      <c r="D57" t="s">
        <v>548</v>
      </c>
      <c r="E57" t="s">
        <v>549</v>
      </c>
      <c r="F57">
        <v>11454.545454999999</v>
      </c>
      <c r="G57">
        <v>114545.454545</v>
      </c>
      <c r="H57">
        <v>126000</v>
      </c>
      <c r="I57" t="s">
        <v>521</v>
      </c>
    </row>
    <row r="58" spans="1:9" hidden="1" x14ac:dyDescent="0.2">
      <c r="A58" t="s">
        <v>646</v>
      </c>
      <c r="B58" t="s">
        <v>647</v>
      </c>
      <c r="C58" t="s">
        <v>621</v>
      </c>
      <c r="D58" t="s">
        <v>532</v>
      </c>
      <c r="E58" t="s">
        <v>533</v>
      </c>
      <c r="F58">
        <v>30000</v>
      </c>
      <c r="G58">
        <v>300000</v>
      </c>
      <c r="H58">
        <v>330000</v>
      </c>
      <c r="I58" t="s">
        <v>521</v>
      </c>
    </row>
    <row r="59" spans="1:9" hidden="1" x14ac:dyDescent="0.2">
      <c r="A59" t="s">
        <v>648</v>
      </c>
      <c r="B59" t="s">
        <v>649</v>
      </c>
      <c r="C59" t="s">
        <v>621</v>
      </c>
      <c r="D59" t="s">
        <v>562</v>
      </c>
      <c r="E59" t="s">
        <v>563</v>
      </c>
      <c r="F59">
        <v>9600</v>
      </c>
      <c r="G59">
        <v>96000</v>
      </c>
      <c r="H59">
        <v>105600</v>
      </c>
      <c r="I59" t="s">
        <v>521</v>
      </c>
    </row>
    <row r="60" spans="1:9" hidden="1" x14ac:dyDescent="0.2">
      <c r="A60" t="s">
        <v>650</v>
      </c>
      <c r="B60" t="s">
        <v>651</v>
      </c>
      <c r="C60" t="s">
        <v>621</v>
      </c>
      <c r="D60" t="s">
        <v>495</v>
      </c>
      <c r="E60" t="s">
        <v>566</v>
      </c>
      <c r="F60">
        <v>30000</v>
      </c>
      <c r="G60">
        <v>300000</v>
      </c>
      <c r="H60">
        <v>330000</v>
      </c>
      <c r="I60" t="s">
        <v>521</v>
      </c>
    </row>
    <row r="61" spans="1:9" hidden="1" x14ac:dyDescent="0.2">
      <c r="A61" t="s">
        <v>652</v>
      </c>
      <c r="B61" t="s">
        <v>653</v>
      </c>
      <c r="C61" t="s">
        <v>621</v>
      </c>
      <c r="D61" t="s">
        <v>599</v>
      </c>
      <c r="E61" t="s">
        <v>600</v>
      </c>
      <c r="F61">
        <v>12300</v>
      </c>
      <c r="G61">
        <v>123000</v>
      </c>
      <c r="H61">
        <v>135300</v>
      </c>
      <c r="I61" t="s">
        <v>521</v>
      </c>
    </row>
    <row r="62" spans="1:9" hidden="1" x14ac:dyDescent="0.2">
      <c r="A62" t="s">
        <v>654</v>
      </c>
      <c r="C62" t="s">
        <v>655</v>
      </c>
      <c r="D62" t="s">
        <v>519</v>
      </c>
      <c r="E62" t="s">
        <v>520</v>
      </c>
      <c r="F62">
        <v>12000</v>
      </c>
      <c r="G62">
        <v>120000</v>
      </c>
      <c r="H62">
        <v>132000</v>
      </c>
      <c r="I62" t="s">
        <v>521</v>
      </c>
    </row>
    <row r="63" spans="1:9" hidden="1" x14ac:dyDescent="0.2">
      <c r="A63" t="s">
        <v>656</v>
      </c>
      <c r="C63" t="s">
        <v>655</v>
      </c>
      <c r="D63" t="s">
        <v>519</v>
      </c>
      <c r="E63" t="s">
        <v>523</v>
      </c>
      <c r="I63" t="s">
        <v>524</v>
      </c>
    </row>
    <row r="64" spans="1:9" hidden="1" x14ac:dyDescent="0.2">
      <c r="A64" t="s">
        <v>657</v>
      </c>
      <c r="C64" t="s">
        <v>655</v>
      </c>
      <c r="D64" t="s">
        <v>519</v>
      </c>
      <c r="E64" t="s">
        <v>526</v>
      </c>
      <c r="I64" t="s">
        <v>527</v>
      </c>
    </row>
    <row r="65" spans="1:9" hidden="1" x14ac:dyDescent="0.2">
      <c r="A65" t="s">
        <v>658</v>
      </c>
      <c r="C65" t="s">
        <v>655</v>
      </c>
      <c r="D65" t="s">
        <v>519</v>
      </c>
      <c r="E65" t="s">
        <v>529</v>
      </c>
      <c r="I65" t="s">
        <v>521</v>
      </c>
    </row>
    <row r="66" spans="1:9" hidden="1" x14ac:dyDescent="0.2">
      <c r="A66" t="s">
        <v>659</v>
      </c>
      <c r="B66" t="s">
        <v>660</v>
      </c>
      <c r="C66" t="s">
        <v>655</v>
      </c>
      <c r="D66" t="s">
        <v>548</v>
      </c>
      <c r="E66" t="s">
        <v>549</v>
      </c>
      <c r="F66">
        <v>11454.545454999999</v>
      </c>
      <c r="G66">
        <v>114545.454545</v>
      </c>
      <c r="H66">
        <v>126000</v>
      </c>
      <c r="I66" t="s">
        <v>521</v>
      </c>
    </row>
    <row r="67" spans="1:9" hidden="1" x14ac:dyDescent="0.2">
      <c r="A67" t="s">
        <v>661</v>
      </c>
      <c r="B67" t="s">
        <v>662</v>
      </c>
      <c r="C67" t="s">
        <v>621</v>
      </c>
      <c r="D67" t="s">
        <v>603</v>
      </c>
      <c r="E67" t="s">
        <v>604</v>
      </c>
      <c r="F67">
        <v>120000</v>
      </c>
      <c r="G67">
        <v>1200000</v>
      </c>
      <c r="H67">
        <v>1320000</v>
      </c>
      <c r="I67" t="s">
        <v>521</v>
      </c>
    </row>
    <row r="68" spans="1:9" hidden="1" x14ac:dyDescent="0.2">
      <c r="A68" t="s">
        <v>663</v>
      </c>
      <c r="B68" t="s">
        <v>664</v>
      </c>
      <c r="C68" t="s">
        <v>655</v>
      </c>
      <c r="D68" t="s">
        <v>495</v>
      </c>
      <c r="E68" t="s">
        <v>566</v>
      </c>
      <c r="F68">
        <v>35970</v>
      </c>
      <c r="G68">
        <v>359700</v>
      </c>
      <c r="H68">
        <v>395670</v>
      </c>
      <c r="I68" t="s">
        <v>521</v>
      </c>
    </row>
    <row r="69" spans="1:9" x14ac:dyDescent="0.2">
      <c r="A69" t="s">
        <v>665</v>
      </c>
      <c r="B69" t="s">
        <v>666</v>
      </c>
      <c r="C69" t="s">
        <v>655</v>
      </c>
      <c r="D69" t="s">
        <v>540</v>
      </c>
      <c r="E69" t="s">
        <v>541</v>
      </c>
      <c r="F69">
        <v>31909.090908999999</v>
      </c>
      <c r="G69">
        <v>319090.90909099998</v>
      </c>
      <c r="H69">
        <v>351000</v>
      </c>
      <c r="I69" t="s">
        <v>521</v>
      </c>
    </row>
    <row r="70" spans="1:9" hidden="1" x14ac:dyDescent="0.2">
      <c r="A70" t="s">
        <v>667</v>
      </c>
      <c r="B70" t="s">
        <v>668</v>
      </c>
      <c r="C70" t="s">
        <v>655</v>
      </c>
      <c r="D70" t="s">
        <v>603</v>
      </c>
      <c r="E70" t="s">
        <v>604</v>
      </c>
      <c r="F70">
        <v>19500</v>
      </c>
      <c r="G70">
        <v>195000</v>
      </c>
      <c r="H70">
        <v>214500</v>
      </c>
      <c r="I70" t="s">
        <v>521</v>
      </c>
    </row>
    <row r="71" spans="1:9" hidden="1" x14ac:dyDescent="0.2">
      <c r="A71" t="s">
        <v>669</v>
      </c>
      <c r="B71" t="s">
        <v>670</v>
      </c>
      <c r="C71" t="s">
        <v>655</v>
      </c>
      <c r="D71" t="s">
        <v>599</v>
      </c>
      <c r="E71" t="s">
        <v>600</v>
      </c>
      <c r="F71">
        <v>12300</v>
      </c>
      <c r="G71">
        <v>123000</v>
      </c>
      <c r="H71">
        <v>135300</v>
      </c>
      <c r="I71" t="s">
        <v>521</v>
      </c>
    </row>
    <row r="72" spans="1:9" hidden="1" x14ac:dyDescent="0.2">
      <c r="A72" t="s">
        <v>671</v>
      </c>
      <c r="B72" t="s">
        <v>672</v>
      </c>
      <c r="C72" t="s">
        <v>655</v>
      </c>
      <c r="D72" t="s">
        <v>544</v>
      </c>
      <c r="E72" t="s">
        <v>545</v>
      </c>
      <c r="F72">
        <v>45000</v>
      </c>
      <c r="G72">
        <v>450000</v>
      </c>
      <c r="H72">
        <v>495000</v>
      </c>
      <c r="I72" t="s">
        <v>521</v>
      </c>
    </row>
    <row r="73" spans="1:9" hidden="1" x14ac:dyDescent="0.2">
      <c r="A73" t="s">
        <v>673</v>
      </c>
      <c r="B73" t="s">
        <v>674</v>
      </c>
      <c r="C73" t="s">
        <v>655</v>
      </c>
      <c r="D73" t="s">
        <v>556</v>
      </c>
      <c r="E73" t="s">
        <v>557</v>
      </c>
      <c r="F73">
        <v>7000</v>
      </c>
      <c r="G73">
        <v>70000</v>
      </c>
      <c r="H73">
        <v>77000</v>
      </c>
      <c r="I73" t="s">
        <v>521</v>
      </c>
    </row>
    <row r="74" spans="1:9" hidden="1" x14ac:dyDescent="0.2">
      <c r="A74" t="s">
        <v>675</v>
      </c>
      <c r="B74" t="s">
        <v>676</v>
      </c>
      <c r="C74" t="s">
        <v>655</v>
      </c>
      <c r="D74" t="s">
        <v>532</v>
      </c>
      <c r="E74" t="s">
        <v>533</v>
      </c>
      <c r="F74">
        <v>30000</v>
      </c>
      <c r="G74">
        <v>300000</v>
      </c>
      <c r="H74">
        <v>330000</v>
      </c>
      <c r="I74" t="s">
        <v>521</v>
      </c>
    </row>
    <row r="75" spans="1:9" hidden="1" x14ac:dyDescent="0.2">
      <c r="A75" t="s">
        <v>677</v>
      </c>
      <c r="B75" t="s">
        <v>678</v>
      </c>
      <c r="C75" t="s">
        <v>655</v>
      </c>
      <c r="D75" t="s">
        <v>562</v>
      </c>
      <c r="E75" t="s">
        <v>563</v>
      </c>
      <c r="F75">
        <v>9600</v>
      </c>
      <c r="G75">
        <v>96000</v>
      </c>
      <c r="H75">
        <v>105600</v>
      </c>
      <c r="I75" t="s">
        <v>521</v>
      </c>
    </row>
    <row r="76" spans="1:9" hidden="1" x14ac:dyDescent="0.2">
      <c r="A76" t="s">
        <v>679</v>
      </c>
      <c r="B76" t="s">
        <v>680</v>
      </c>
      <c r="C76" t="s">
        <v>655</v>
      </c>
      <c r="D76" t="s">
        <v>536</v>
      </c>
      <c r="E76" t="s">
        <v>537</v>
      </c>
      <c r="F76">
        <v>32454.545454999999</v>
      </c>
      <c r="G76">
        <v>324545.45454499999</v>
      </c>
      <c r="H76">
        <v>357000</v>
      </c>
      <c r="I76" t="s">
        <v>521</v>
      </c>
    </row>
    <row r="77" spans="1:9" hidden="1" x14ac:dyDescent="0.2">
      <c r="A77" t="s">
        <v>681</v>
      </c>
      <c r="B77" t="s">
        <v>682</v>
      </c>
      <c r="C77" t="s">
        <v>655</v>
      </c>
      <c r="D77" t="s">
        <v>556</v>
      </c>
      <c r="E77" t="s">
        <v>557</v>
      </c>
      <c r="F77">
        <v>24000</v>
      </c>
      <c r="G77">
        <v>240000</v>
      </c>
      <c r="H77">
        <v>264000</v>
      </c>
      <c r="I77" t="s">
        <v>521</v>
      </c>
    </row>
    <row r="78" spans="1:9" hidden="1" x14ac:dyDescent="0.2">
      <c r="A78" t="s">
        <v>683</v>
      </c>
      <c r="B78" t="s">
        <v>684</v>
      </c>
      <c r="C78" t="s">
        <v>655</v>
      </c>
      <c r="D78" t="s">
        <v>552</v>
      </c>
      <c r="E78" t="s">
        <v>553</v>
      </c>
      <c r="F78">
        <v>114000</v>
      </c>
      <c r="G78">
        <v>1140000</v>
      </c>
      <c r="H78">
        <v>1254000</v>
      </c>
      <c r="I78" t="s">
        <v>521</v>
      </c>
    </row>
    <row r="79" spans="1:9" hidden="1" x14ac:dyDescent="0.2">
      <c r="A79" t="s">
        <v>685</v>
      </c>
      <c r="C79" t="s">
        <v>686</v>
      </c>
      <c r="D79" t="s">
        <v>519</v>
      </c>
      <c r="E79" t="s">
        <v>526</v>
      </c>
      <c r="I79" t="s">
        <v>527</v>
      </c>
    </row>
    <row r="80" spans="1:9" hidden="1" x14ac:dyDescent="0.2">
      <c r="A80" t="s">
        <v>687</v>
      </c>
      <c r="C80" t="s">
        <v>686</v>
      </c>
      <c r="D80" t="s">
        <v>519</v>
      </c>
      <c r="E80" t="s">
        <v>520</v>
      </c>
      <c r="F80">
        <v>12000</v>
      </c>
      <c r="G80">
        <v>120000</v>
      </c>
      <c r="H80">
        <v>132000</v>
      </c>
      <c r="I80" t="s">
        <v>521</v>
      </c>
    </row>
    <row r="81" spans="1:9" hidden="1" x14ac:dyDescent="0.2">
      <c r="A81" t="s">
        <v>688</v>
      </c>
      <c r="C81" t="s">
        <v>686</v>
      </c>
      <c r="D81" t="s">
        <v>519</v>
      </c>
      <c r="E81" t="s">
        <v>523</v>
      </c>
      <c r="I81" t="s">
        <v>524</v>
      </c>
    </row>
    <row r="82" spans="1:9" hidden="1" x14ac:dyDescent="0.2">
      <c r="A82" t="s">
        <v>689</v>
      </c>
      <c r="B82" t="s">
        <v>690</v>
      </c>
      <c r="C82" t="s">
        <v>686</v>
      </c>
      <c r="D82" t="s">
        <v>548</v>
      </c>
      <c r="E82" t="s">
        <v>549</v>
      </c>
      <c r="F82">
        <v>11454.545454999999</v>
      </c>
      <c r="G82">
        <v>114545.454545</v>
      </c>
      <c r="H82">
        <v>126000</v>
      </c>
      <c r="I82" t="s">
        <v>521</v>
      </c>
    </row>
    <row r="83" spans="1:9" hidden="1" x14ac:dyDescent="0.2">
      <c r="A83" t="s">
        <v>691</v>
      </c>
      <c r="B83" t="s">
        <v>692</v>
      </c>
      <c r="C83" t="s">
        <v>686</v>
      </c>
      <c r="D83" t="s">
        <v>603</v>
      </c>
      <c r="E83" t="s">
        <v>604</v>
      </c>
      <c r="F83">
        <v>19500</v>
      </c>
      <c r="G83">
        <v>195000</v>
      </c>
      <c r="H83">
        <v>214500</v>
      </c>
      <c r="I83" t="s">
        <v>521</v>
      </c>
    </row>
    <row r="84" spans="1:9" hidden="1" x14ac:dyDescent="0.2">
      <c r="A84" t="s">
        <v>693</v>
      </c>
      <c r="C84" t="s">
        <v>686</v>
      </c>
      <c r="D84" t="s">
        <v>519</v>
      </c>
      <c r="E84" t="s">
        <v>529</v>
      </c>
      <c r="I84" t="s">
        <v>521</v>
      </c>
    </row>
    <row r="85" spans="1:9" hidden="1" x14ac:dyDescent="0.2">
      <c r="A85" t="s">
        <v>694</v>
      </c>
      <c r="B85" t="s">
        <v>695</v>
      </c>
      <c r="C85" t="s">
        <v>686</v>
      </c>
      <c r="D85" t="s">
        <v>556</v>
      </c>
      <c r="E85" t="s">
        <v>557</v>
      </c>
      <c r="F85">
        <v>24000</v>
      </c>
      <c r="G85">
        <v>240000</v>
      </c>
      <c r="H85">
        <v>264000</v>
      </c>
      <c r="I85" t="s">
        <v>521</v>
      </c>
    </row>
    <row r="86" spans="1:9" hidden="1" x14ac:dyDescent="0.2">
      <c r="A86" t="s">
        <v>696</v>
      </c>
      <c r="B86" t="s">
        <v>697</v>
      </c>
      <c r="C86" t="s">
        <v>686</v>
      </c>
      <c r="D86" t="s">
        <v>556</v>
      </c>
      <c r="E86" t="s">
        <v>557</v>
      </c>
      <c r="F86">
        <v>7000</v>
      </c>
      <c r="G86">
        <v>70000</v>
      </c>
      <c r="H86">
        <v>77000</v>
      </c>
      <c r="I86" t="s">
        <v>521</v>
      </c>
    </row>
    <row r="87" spans="1:9" hidden="1" x14ac:dyDescent="0.2">
      <c r="A87" t="s">
        <v>698</v>
      </c>
      <c r="B87" t="s">
        <v>699</v>
      </c>
      <c r="C87" t="s">
        <v>686</v>
      </c>
      <c r="D87" t="s">
        <v>495</v>
      </c>
      <c r="E87" t="s">
        <v>566</v>
      </c>
      <c r="F87">
        <v>32700</v>
      </c>
      <c r="G87">
        <v>327000</v>
      </c>
      <c r="H87">
        <v>359700</v>
      </c>
      <c r="I87" t="s">
        <v>521</v>
      </c>
    </row>
    <row r="88" spans="1:9" hidden="1" x14ac:dyDescent="0.2">
      <c r="A88" t="s">
        <v>700</v>
      </c>
      <c r="B88" t="s">
        <v>701</v>
      </c>
      <c r="C88" t="s">
        <v>686</v>
      </c>
      <c r="D88" t="s">
        <v>544</v>
      </c>
      <c r="E88" t="s">
        <v>545</v>
      </c>
      <c r="F88">
        <v>45000</v>
      </c>
      <c r="G88">
        <v>450000</v>
      </c>
      <c r="H88">
        <v>495000</v>
      </c>
      <c r="I88" t="s">
        <v>521</v>
      </c>
    </row>
    <row r="89" spans="1:9" hidden="1" x14ac:dyDescent="0.2">
      <c r="A89" t="s">
        <v>702</v>
      </c>
      <c r="B89" t="s">
        <v>703</v>
      </c>
      <c r="C89" t="s">
        <v>686</v>
      </c>
      <c r="D89" t="s">
        <v>532</v>
      </c>
      <c r="E89" t="s">
        <v>533</v>
      </c>
      <c r="F89">
        <v>30000</v>
      </c>
      <c r="G89">
        <v>300000</v>
      </c>
      <c r="H89">
        <v>330000</v>
      </c>
      <c r="I89" t="s">
        <v>521</v>
      </c>
    </row>
    <row r="90" spans="1:9" hidden="1" x14ac:dyDescent="0.2">
      <c r="A90" t="s">
        <v>704</v>
      </c>
      <c r="B90" t="s">
        <v>705</v>
      </c>
      <c r="C90" t="s">
        <v>686</v>
      </c>
      <c r="D90" t="s">
        <v>552</v>
      </c>
      <c r="E90" t="s">
        <v>553</v>
      </c>
      <c r="F90">
        <v>114000</v>
      </c>
      <c r="G90">
        <v>1140000</v>
      </c>
      <c r="H90">
        <v>1254000</v>
      </c>
      <c r="I90" t="s">
        <v>521</v>
      </c>
    </row>
    <row r="91" spans="1:9" x14ac:dyDescent="0.2">
      <c r="A91" t="s">
        <v>706</v>
      </c>
      <c r="B91" t="s">
        <v>707</v>
      </c>
      <c r="C91" t="s">
        <v>686</v>
      </c>
      <c r="D91" t="s">
        <v>540</v>
      </c>
      <c r="E91" t="s">
        <v>541</v>
      </c>
      <c r="F91">
        <v>31909.090908999999</v>
      </c>
      <c r="G91">
        <v>319090.90909099998</v>
      </c>
      <c r="H91">
        <v>351000</v>
      </c>
      <c r="I91" t="s">
        <v>521</v>
      </c>
    </row>
    <row r="92" spans="1:9" hidden="1" x14ac:dyDescent="0.2">
      <c r="A92" t="s">
        <v>708</v>
      </c>
      <c r="C92" t="s">
        <v>709</v>
      </c>
      <c r="D92" t="s">
        <v>519</v>
      </c>
      <c r="E92" t="s">
        <v>520</v>
      </c>
      <c r="F92">
        <v>12000</v>
      </c>
      <c r="G92">
        <v>120000</v>
      </c>
      <c r="H92">
        <v>132000</v>
      </c>
      <c r="I92" t="s">
        <v>521</v>
      </c>
    </row>
    <row r="93" spans="1:9" hidden="1" x14ac:dyDescent="0.2">
      <c r="A93" t="s">
        <v>710</v>
      </c>
      <c r="C93" t="s">
        <v>709</v>
      </c>
      <c r="D93" t="s">
        <v>519</v>
      </c>
      <c r="E93" t="s">
        <v>523</v>
      </c>
      <c r="I93" t="s">
        <v>524</v>
      </c>
    </row>
    <row r="94" spans="1:9" hidden="1" x14ac:dyDescent="0.2">
      <c r="A94" t="s">
        <v>711</v>
      </c>
      <c r="C94" t="s">
        <v>709</v>
      </c>
      <c r="D94" t="s">
        <v>519</v>
      </c>
      <c r="E94" t="s">
        <v>526</v>
      </c>
      <c r="I94" t="s">
        <v>527</v>
      </c>
    </row>
    <row r="95" spans="1:9" hidden="1" x14ac:dyDescent="0.2">
      <c r="A95" t="s">
        <v>712</v>
      </c>
      <c r="C95" t="s">
        <v>709</v>
      </c>
      <c r="D95" t="s">
        <v>519</v>
      </c>
      <c r="E95" t="s">
        <v>529</v>
      </c>
      <c r="I95" t="s">
        <v>521</v>
      </c>
    </row>
    <row r="96" spans="1:9" hidden="1" x14ac:dyDescent="0.2">
      <c r="A96" t="s">
        <v>713</v>
      </c>
      <c r="B96" t="s">
        <v>714</v>
      </c>
      <c r="C96" t="s">
        <v>709</v>
      </c>
      <c r="D96" t="s">
        <v>544</v>
      </c>
      <c r="E96" t="s">
        <v>545</v>
      </c>
      <c r="F96">
        <v>45000</v>
      </c>
      <c r="G96">
        <v>450000</v>
      </c>
      <c r="H96">
        <v>495000</v>
      </c>
      <c r="I96" t="s">
        <v>521</v>
      </c>
    </row>
    <row r="97" spans="1:9" hidden="1" x14ac:dyDescent="0.2">
      <c r="A97" t="s">
        <v>715</v>
      </c>
      <c r="B97" t="s">
        <v>716</v>
      </c>
      <c r="C97" t="s">
        <v>686</v>
      </c>
      <c r="D97" t="s">
        <v>599</v>
      </c>
      <c r="E97" t="s">
        <v>600</v>
      </c>
      <c r="F97">
        <v>12300</v>
      </c>
      <c r="G97">
        <v>123000</v>
      </c>
      <c r="H97">
        <v>135300</v>
      </c>
      <c r="I97" t="s">
        <v>521</v>
      </c>
    </row>
    <row r="98" spans="1:9" hidden="1" x14ac:dyDescent="0.2">
      <c r="A98" t="s">
        <v>717</v>
      </c>
      <c r="B98" t="s">
        <v>718</v>
      </c>
      <c r="C98" t="s">
        <v>686</v>
      </c>
      <c r="D98" t="s">
        <v>536</v>
      </c>
      <c r="E98" t="s">
        <v>537</v>
      </c>
      <c r="F98">
        <v>32454.545454999999</v>
      </c>
      <c r="G98">
        <v>324545.45454499999</v>
      </c>
      <c r="H98">
        <v>357000</v>
      </c>
      <c r="I98" t="s">
        <v>521</v>
      </c>
    </row>
    <row r="99" spans="1:9" hidden="1" x14ac:dyDescent="0.2">
      <c r="A99" t="s">
        <v>719</v>
      </c>
      <c r="B99" t="s">
        <v>720</v>
      </c>
      <c r="C99" t="s">
        <v>686</v>
      </c>
      <c r="D99" t="s">
        <v>562</v>
      </c>
      <c r="E99" t="s">
        <v>563</v>
      </c>
      <c r="F99">
        <v>9600</v>
      </c>
      <c r="G99">
        <v>96000</v>
      </c>
      <c r="H99">
        <v>105600</v>
      </c>
      <c r="I99" t="s">
        <v>521</v>
      </c>
    </row>
    <row r="100" spans="1:9" hidden="1" x14ac:dyDescent="0.2">
      <c r="A100" t="s">
        <v>721</v>
      </c>
      <c r="B100" t="s">
        <v>722</v>
      </c>
      <c r="C100" t="s">
        <v>709</v>
      </c>
      <c r="D100" t="s">
        <v>536</v>
      </c>
      <c r="E100" t="s">
        <v>537</v>
      </c>
      <c r="F100">
        <v>32454.545454999999</v>
      </c>
      <c r="G100">
        <v>324545.45454499999</v>
      </c>
      <c r="H100">
        <v>357000</v>
      </c>
      <c r="I100" t="s">
        <v>521</v>
      </c>
    </row>
    <row r="101" spans="1:9" hidden="1" x14ac:dyDescent="0.2">
      <c r="A101" t="s">
        <v>723</v>
      </c>
      <c r="B101" t="s">
        <v>724</v>
      </c>
      <c r="C101" t="s">
        <v>709</v>
      </c>
      <c r="D101" t="s">
        <v>725</v>
      </c>
      <c r="E101" t="s">
        <v>604</v>
      </c>
      <c r="F101">
        <v>19500</v>
      </c>
      <c r="G101">
        <v>195000</v>
      </c>
      <c r="H101">
        <v>214500</v>
      </c>
      <c r="I101" t="s">
        <v>521</v>
      </c>
    </row>
    <row r="102" spans="1:9" hidden="1" x14ac:dyDescent="0.2">
      <c r="A102" t="s">
        <v>726</v>
      </c>
      <c r="B102" t="s">
        <v>727</v>
      </c>
      <c r="C102" t="s">
        <v>709</v>
      </c>
      <c r="D102" t="s">
        <v>728</v>
      </c>
      <c r="E102" t="s">
        <v>600</v>
      </c>
      <c r="F102">
        <v>12300</v>
      </c>
      <c r="G102">
        <v>123000</v>
      </c>
      <c r="H102">
        <v>135300</v>
      </c>
      <c r="I102" t="s">
        <v>521</v>
      </c>
    </row>
    <row r="103" spans="1:9" hidden="1" x14ac:dyDescent="0.2">
      <c r="A103" t="s">
        <v>729</v>
      </c>
      <c r="C103" t="s">
        <v>730</v>
      </c>
      <c r="D103" t="s">
        <v>519</v>
      </c>
      <c r="E103" t="s">
        <v>520</v>
      </c>
      <c r="I103" t="s">
        <v>521</v>
      </c>
    </row>
    <row r="104" spans="1:9" hidden="1" x14ac:dyDescent="0.2">
      <c r="A104" t="s">
        <v>731</v>
      </c>
      <c r="C104" t="s">
        <v>730</v>
      </c>
      <c r="D104" t="s">
        <v>519</v>
      </c>
      <c r="E104" t="s">
        <v>523</v>
      </c>
      <c r="I104" t="s">
        <v>524</v>
      </c>
    </row>
    <row r="105" spans="1:9" hidden="1" x14ac:dyDescent="0.2">
      <c r="A105" t="s">
        <v>732</v>
      </c>
      <c r="C105" t="s">
        <v>730</v>
      </c>
      <c r="D105" t="s">
        <v>519</v>
      </c>
      <c r="E105" t="s">
        <v>526</v>
      </c>
      <c r="I105" t="s">
        <v>527</v>
      </c>
    </row>
    <row r="106" spans="1:9" hidden="1" x14ac:dyDescent="0.2">
      <c r="A106" t="s">
        <v>733</v>
      </c>
      <c r="C106" t="s">
        <v>730</v>
      </c>
      <c r="D106" t="s">
        <v>519</v>
      </c>
      <c r="E106" t="s">
        <v>529</v>
      </c>
      <c r="I106" t="s">
        <v>521</v>
      </c>
    </row>
    <row r="107" spans="1:9" hidden="1" x14ac:dyDescent="0.2">
      <c r="A107" t="s">
        <v>734</v>
      </c>
      <c r="C107" t="s">
        <v>735</v>
      </c>
      <c r="D107" t="s">
        <v>519</v>
      </c>
      <c r="E107" t="s">
        <v>520</v>
      </c>
      <c r="F107">
        <v>24000</v>
      </c>
      <c r="G107">
        <v>240000</v>
      </c>
      <c r="H107">
        <v>264000</v>
      </c>
      <c r="I107" t="s">
        <v>521</v>
      </c>
    </row>
    <row r="108" spans="1:9" hidden="1" x14ac:dyDescent="0.2">
      <c r="A108" t="s">
        <v>736</v>
      </c>
      <c r="C108" t="s">
        <v>735</v>
      </c>
      <c r="D108" t="s">
        <v>519</v>
      </c>
      <c r="E108" t="s">
        <v>523</v>
      </c>
      <c r="I108" t="s">
        <v>524</v>
      </c>
    </row>
    <row r="109" spans="1:9" hidden="1" x14ac:dyDescent="0.2">
      <c r="A109" t="s">
        <v>737</v>
      </c>
      <c r="C109" t="s">
        <v>735</v>
      </c>
      <c r="D109" t="s">
        <v>519</v>
      </c>
      <c r="E109" t="s">
        <v>526</v>
      </c>
      <c r="I109" t="s">
        <v>527</v>
      </c>
    </row>
    <row r="110" spans="1:9" hidden="1" x14ac:dyDescent="0.2">
      <c r="A110" t="s">
        <v>738</v>
      </c>
      <c r="C110" t="s">
        <v>735</v>
      </c>
      <c r="D110" t="s">
        <v>519</v>
      </c>
      <c r="E110" t="s">
        <v>529</v>
      </c>
      <c r="I110" t="s">
        <v>521</v>
      </c>
    </row>
    <row r="111" spans="1:9" hidden="1" x14ac:dyDescent="0.2">
      <c r="A111" t="s">
        <v>739</v>
      </c>
      <c r="B111" t="s">
        <v>740</v>
      </c>
      <c r="C111" t="s">
        <v>735</v>
      </c>
      <c r="D111" t="s">
        <v>556</v>
      </c>
      <c r="E111" t="s">
        <v>557</v>
      </c>
      <c r="F111">
        <v>14000</v>
      </c>
      <c r="G111">
        <v>140000</v>
      </c>
      <c r="H111">
        <v>154000</v>
      </c>
      <c r="I111" t="s">
        <v>521</v>
      </c>
    </row>
    <row r="112" spans="1:9" hidden="1" x14ac:dyDescent="0.2">
      <c r="A112" t="s">
        <v>741</v>
      </c>
      <c r="B112" t="s">
        <v>742</v>
      </c>
      <c r="C112" t="s">
        <v>735</v>
      </c>
      <c r="D112" t="s">
        <v>532</v>
      </c>
      <c r="E112" t="s">
        <v>533</v>
      </c>
      <c r="F112">
        <v>60000</v>
      </c>
      <c r="G112">
        <v>600000</v>
      </c>
      <c r="H112">
        <v>660000</v>
      </c>
      <c r="I112" t="s">
        <v>521</v>
      </c>
    </row>
    <row r="113" spans="1:9" x14ac:dyDescent="0.2">
      <c r="A113" t="s">
        <v>743</v>
      </c>
      <c r="B113" t="s">
        <v>744</v>
      </c>
      <c r="C113" t="s">
        <v>735</v>
      </c>
      <c r="D113" t="s">
        <v>745</v>
      </c>
      <c r="E113" t="s">
        <v>541</v>
      </c>
      <c r="F113">
        <v>63818.181817999997</v>
      </c>
      <c r="G113">
        <v>638181.81818199996</v>
      </c>
      <c r="H113">
        <v>702000</v>
      </c>
      <c r="I113" t="s">
        <v>521</v>
      </c>
    </row>
    <row r="114" spans="1:9" hidden="1" x14ac:dyDescent="0.2">
      <c r="A114" t="s">
        <v>746</v>
      </c>
      <c r="B114" t="s">
        <v>747</v>
      </c>
      <c r="C114" t="s">
        <v>735</v>
      </c>
      <c r="D114" t="s">
        <v>556</v>
      </c>
      <c r="E114" t="s">
        <v>557</v>
      </c>
      <c r="F114">
        <v>48000</v>
      </c>
      <c r="G114">
        <v>480000</v>
      </c>
      <c r="H114">
        <v>528000</v>
      </c>
      <c r="I114" t="s">
        <v>521</v>
      </c>
    </row>
    <row r="115" spans="1:9" hidden="1" x14ac:dyDescent="0.2">
      <c r="A115" t="s">
        <v>748</v>
      </c>
      <c r="B115" t="s">
        <v>749</v>
      </c>
      <c r="C115" t="s">
        <v>735</v>
      </c>
      <c r="D115" t="s">
        <v>750</v>
      </c>
      <c r="E115" t="s">
        <v>549</v>
      </c>
      <c r="F115">
        <v>22909.090908999999</v>
      </c>
      <c r="G115">
        <v>229090.90909100001</v>
      </c>
      <c r="H115">
        <v>252000</v>
      </c>
      <c r="I115" t="s">
        <v>521</v>
      </c>
    </row>
    <row r="116" spans="1:9" hidden="1" x14ac:dyDescent="0.2">
      <c r="A116" t="s">
        <v>751</v>
      </c>
      <c r="B116" t="s">
        <v>752</v>
      </c>
      <c r="C116" t="s">
        <v>735</v>
      </c>
      <c r="D116" t="s">
        <v>544</v>
      </c>
      <c r="E116" t="s">
        <v>545</v>
      </c>
      <c r="F116">
        <v>90000</v>
      </c>
      <c r="G116">
        <v>900000</v>
      </c>
      <c r="H116">
        <v>990000</v>
      </c>
      <c r="I116" t="s">
        <v>521</v>
      </c>
    </row>
    <row r="117" spans="1:9" hidden="1" x14ac:dyDescent="0.2">
      <c r="A117" t="s">
        <v>753</v>
      </c>
      <c r="B117" t="s">
        <v>754</v>
      </c>
      <c r="C117" t="s">
        <v>735</v>
      </c>
      <c r="D117" t="s">
        <v>495</v>
      </c>
      <c r="E117" t="s">
        <v>566</v>
      </c>
      <c r="F117">
        <v>65400</v>
      </c>
      <c r="G117">
        <v>654000</v>
      </c>
      <c r="H117">
        <v>719400</v>
      </c>
      <c r="I117" t="s">
        <v>521</v>
      </c>
    </row>
    <row r="118" spans="1:9" hidden="1" x14ac:dyDescent="0.2">
      <c r="A118" t="s">
        <v>755</v>
      </c>
      <c r="B118" t="s">
        <v>756</v>
      </c>
      <c r="C118" t="s">
        <v>735</v>
      </c>
      <c r="D118" t="s">
        <v>728</v>
      </c>
      <c r="E118" t="s">
        <v>600</v>
      </c>
      <c r="F118">
        <v>24600</v>
      </c>
      <c r="G118">
        <v>246000</v>
      </c>
      <c r="H118">
        <v>270600</v>
      </c>
      <c r="I118" t="s">
        <v>521</v>
      </c>
    </row>
    <row r="119" spans="1:9" hidden="1" x14ac:dyDescent="0.2">
      <c r="A119" t="s">
        <v>757</v>
      </c>
      <c r="B119" t="s">
        <v>758</v>
      </c>
      <c r="C119" t="s">
        <v>735</v>
      </c>
      <c r="D119" t="s">
        <v>552</v>
      </c>
      <c r="E119" t="s">
        <v>553</v>
      </c>
      <c r="F119">
        <v>228000</v>
      </c>
      <c r="G119">
        <v>2280000</v>
      </c>
      <c r="H119">
        <v>2508000</v>
      </c>
      <c r="I119" t="s">
        <v>521</v>
      </c>
    </row>
    <row r="120" spans="1:9" hidden="1" x14ac:dyDescent="0.2">
      <c r="A120" t="s">
        <v>759</v>
      </c>
      <c r="B120" t="s">
        <v>760</v>
      </c>
      <c r="C120" t="s">
        <v>735</v>
      </c>
      <c r="D120" t="s">
        <v>562</v>
      </c>
      <c r="E120" t="s">
        <v>563</v>
      </c>
      <c r="F120">
        <v>19200</v>
      </c>
      <c r="G120">
        <v>192000</v>
      </c>
      <c r="H120">
        <v>211200</v>
      </c>
      <c r="I120" t="s">
        <v>521</v>
      </c>
    </row>
    <row r="121" spans="1:9" hidden="1" x14ac:dyDescent="0.2">
      <c r="A121" t="s">
        <v>761</v>
      </c>
      <c r="B121" t="s">
        <v>762</v>
      </c>
      <c r="C121" t="s">
        <v>735</v>
      </c>
      <c r="D121" t="s">
        <v>536</v>
      </c>
      <c r="E121" t="s">
        <v>537</v>
      </c>
      <c r="F121">
        <v>64909.090908999999</v>
      </c>
      <c r="G121">
        <v>649090.90909099998</v>
      </c>
      <c r="H121">
        <v>714000</v>
      </c>
      <c r="I121" t="s">
        <v>521</v>
      </c>
    </row>
    <row r="122" spans="1:9" hidden="1" x14ac:dyDescent="0.2">
      <c r="A122" t="s">
        <v>763</v>
      </c>
      <c r="B122" t="s">
        <v>764</v>
      </c>
      <c r="C122" t="s">
        <v>735</v>
      </c>
      <c r="D122" t="s">
        <v>725</v>
      </c>
      <c r="E122" t="s">
        <v>604</v>
      </c>
      <c r="F122">
        <v>27000</v>
      </c>
      <c r="G122">
        <v>270000</v>
      </c>
      <c r="H122">
        <v>297000</v>
      </c>
      <c r="I122" t="s">
        <v>521</v>
      </c>
    </row>
    <row r="123" spans="1:9" hidden="1" x14ac:dyDescent="0.2">
      <c r="A123" t="s">
        <v>765</v>
      </c>
      <c r="C123" t="s">
        <v>766</v>
      </c>
      <c r="D123" t="s">
        <v>519</v>
      </c>
      <c r="E123" t="s">
        <v>520</v>
      </c>
      <c r="F123">
        <v>12000</v>
      </c>
      <c r="G123">
        <v>120000</v>
      </c>
      <c r="H123">
        <v>132000</v>
      </c>
      <c r="I123" t="s">
        <v>521</v>
      </c>
    </row>
    <row r="124" spans="1:9" hidden="1" x14ac:dyDescent="0.2">
      <c r="A124" t="s">
        <v>767</v>
      </c>
      <c r="B124" t="s">
        <v>768</v>
      </c>
      <c r="C124" t="s">
        <v>709</v>
      </c>
      <c r="D124" t="s">
        <v>552</v>
      </c>
      <c r="E124" t="s">
        <v>553</v>
      </c>
      <c r="F124">
        <v>114000</v>
      </c>
      <c r="G124">
        <v>1140000</v>
      </c>
      <c r="H124">
        <v>1254000</v>
      </c>
      <c r="I124" t="s">
        <v>521</v>
      </c>
    </row>
    <row r="125" spans="1:9" hidden="1" x14ac:dyDescent="0.2">
      <c r="A125" t="s">
        <v>769</v>
      </c>
      <c r="B125" t="s">
        <v>770</v>
      </c>
      <c r="C125" t="s">
        <v>709</v>
      </c>
      <c r="D125" t="s">
        <v>532</v>
      </c>
      <c r="E125" t="s">
        <v>533</v>
      </c>
      <c r="F125">
        <v>30000</v>
      </c>
      <c r="G125">
        <v>300000</v>
      </c>
      <c r="H125">
        <v>330000</v>
      </c>
      <c r="I125" t="s">
        <v>521</v>
      </c>
    </row>
    <row r="126" spans="1:9" hidden="1" x14ac:dyDescent="0.2">
      <c r="A126" t="s">
        <v>771</v>
      </c>
      <c r="B126" t="s">
        <v>772</v>
      </c>
      <c r="C126" t="s">
        <v>709</v>
      </c>
      <c r="D126" t="s">
        <v>750</v>
      </c>
      <c r="E126" t="s">
        <v>549</v>
      </c>
      <c r="F126">
        <v>11454.545454999999</v>
      </c>
      <c r="G126">
        <v>114545.454545</v>
      </c>
      <c r="H126">
        <v>126000</v>
      </c>
      <c r="I126" t="s">
        <v>521</v>
      </c>
    </row>
    <row r="127" spans="1:9" hidden="1" x14ac:dyDescent="0.2">
      <c r="A127" t="s">
        <v>773</v>
      </c>
      <c r="B127" t="s">
        <v>774</v>
      </c>
      <c r="C127" t="s">
        <v>709</v>
      </c>
      <c r="D127" t="s">
        <v>562</v>
      </c>
      <c r="E127" t="s">
        <v>563</v>
      </c>
      <c r="F127">
        <v>9600</v>
      </c>
      <c r="G127">
        <v>96000</v>
      </c>
      <c r="H127">
        <v>105600</v>
      </c>
      <c r="I127" t="s">
        <v>521</v>
      </c>
    </row>
    <row r="128" spans="1:9" x14ac:dyDescent="0.2">
      <c r="A128" t="s">
        <v>775</v>
      </c>
      <c r="B128" t="s">
        <v>776</v>
      </c>
      <c r="C128" t="s">
        <v>709</v>
      </c>
      <c r="D128" t="s">
        <v>745</v>
      </c>
      <c r="E128" t="s">
        <v>541</v>
      </c>
      <c r="F128">
        <v>31909.090908999999</v>
      </c>
      <c r="G128">
        <v>319090.90909099998</v>
      </c>
      <c r="H128">
        <v>351000</v>
      </c>
      <c r="I128" t="s">
        <v>521</v>
      </c>
    </row>
    <row r="129" spans="1:9" hidden="1" x14ac:dyDescent="0.2">
      <c r="A129" t="s">
        <v>777</v>
      </c>
      <c r="B129" t="s">
        <v>778</v>
      </c>
      <c r="C129" t="s">
        <v>709</v>
      </c>
      <c r="D129" t="s">
        <v>556</v>
      </c>
      <c r="E129" t="s">
        <v>557</v>
      </c>
      <c r="F129">
        <v>7000</v>
      </c>
      <c r="G129">
        <v>70000</v>
      </c>
      <c r="H129">
        <v>77000</v>
      </c>
      <c r="I129" t="s">
        <v>521</v>
      </c>
    </row>
    <row r="130" spans="1:9" hidden="1" x14ac:dyDescent="0.2">
      <c r="A130" t="s">
        <v>779</v>
      </c>
      <c r="B130" t="s">
        <v>780</v>
      </c>
      <c r="C130" t="s">
        <v>709</v>
      </c>
      <c r="D130" t="s">
        <v>556</v>
      </c>
      <c r="E130" t="s">
        <v>557</v>
      </c>
      <c r="F130">
        <v>24000</v>
      </c>
      <c r="G130">
        <v>240000</v>
      </c>
      <c r="H130">
        <v>264000</v>
      </c>
      <c r="I130" t="s">
        <v>521</v>
      </c>
    </row>
    <row r="131" spans="1:9" hidden="1" x14ac:dyDescent="0.2">
      <c r="A131" t="s">
        <v>781</v>
      </c>
      <c r="B131" t="s">
        <v>782</v>
      </c>
      <c r="C131" t="s">
        <v>709</v>
      </c>
      <c r="D131" t="s">
        <v>495</v>
      </c>
      <c r="E131" t="s">
        <v>566</v>
      </c>
      <c r="F131">
        <v>32700</v>
      </c>
      <c r="G131">
        <v>327000</v>
      </c>
      <c r="H131">
        <v>359700</v>
      </c>
      <c r="I131" t="s">
        <v>521</v>
      </c>
    </row>
    <row r="132" spans="1:9" hidden="1" x14ac:dyDescent="0.2">
      <c r="A132" t="s">
        <v>783</v>
      </c>
      <c r="B132" t="s">
        <v>784</v>
      </c>
      <c r="C132" t="s">
        <v>766</v>
      </c>
      <c r="D132" t="s">
        <v>728</v>
      </c>
      <c r="E132" t="s">
        <v>600</v>
      </c>
      <c r="F132">
        <v>12300</v>
      </c>
      <c r="G132">
        <v>123000</v>
      </c>
      <c r="H132">
        <v>135300</v>
      </c>
      <c r="I132" t="s">
        <v>521</v>
      </c>
    </row>
    <row r="133" spans="1:9" x14ac:dyDescent="0.2">
      <c r="A133" t="s">
        <v>785</v>
      </c>
      <c r="B133" t="s">
        <v>786</v>
      </c>
      <c r="C133" t="s">
        <v>766</v>
      </c>
      <c r="D133" t="s">
        <v>745</v>
      </c>
      <c r="E133" t="s">
        <v>541</v>
      </c>
      <c r="F133">
        <v>31909.090908999999</v>
      </c>
      <c r="G133">
        <v>319090.90909099998</v>
      </c>
      <c r="H133">
        <v>351000</v>
      </c>
      <c r="I133" t="s">
        <v>521</v>
      </c>
    </row>
    <row r="134" spans="1:9" hidden="1" x14ac:dyDescent="0.2">
      <c r="A134" t="s">
        <v>787</v>
      </c>
      <c r="C134" t="s">
        <v>766</v>
      </c>
      <c r="D134" t="s">
        <v>519</v>
      </c>
      <c r="E134" t="s">
        <v>523</v>
      </c>
      <c r="I134" t="s">
        <v>524</v>
      </c>
    </row>
    <row r="135" spans="1:9" hidden="1" x14ac:dyDescent="0.2">
      <c r="A135" t="s">
        <v>788</v>
      </c>
      <c r="C135" t="s">
        <v>766</v>
      </c>
      <c r="D135" t="s">
        <v>519</v>
      </c>
      <c r="E135" t="s">
        <v>526</v>
      </c>
      <c r="I135" t="s">
        <v>527</v>
      </c>
    </row>
    <row r="136" spans="1:9" hidden="1" x14ac:dyDescent="0.2">
      <c r="A136" t="s">
        <v>789</v>
      </c>
      <c r="C136" t="s">
        <v>766</v>
      </c>
      <c r="D136" t="s">
        <v>519</v>
      </c>
      <c r="E136" t="s">
        <v>529</v>
      </c>
      <c r="I136" t="s">
        <v>521</v>
      </c>
    </row>
    <row r="137" spans="1:9" hidden="1" x14ac:dyDescent="0.2">
      <c r="A137" t="s">
        <v>790</v>
      </c>
      <c r="B137" t="s">
        <v>791</v>
      </c>
      <c r="C137" t="s">
        <v>766</v>
      </c>
      <c r="D137" t="s">
        <v>532</v>
      </c>
      <c r="E137" t="s">
        <v>533</v>
      </c>
      <c r="F137">
        <v>30000</v>
      </c>
      <c r="G137">
        <v>300000</v>
      </c>
      <c r="H137">
        <v>330000</v>
      </c>
      <c r="I137" t="s">
        <v>521</v>
      </c>
    </row>
    <row r="138" spans="1:9" hidden="1" x14ac:dyDescent="0.2">
      <c r="A138" t="s">
        <v>792</v>
      </c>
      <c r="B138" t="s">
        <v>793</v>
      </c>
      <c r="C138" t="s">
        <v>766</v>
      </c>
      <c r="D138" t="s">
        <v>552</v>
      </c>
      <c r="E138" t="s">
        <v>553</v>
      </c>
      <c r="F138">
        <v>114000</v>
      </c>
      <c r="G138">
        <v>1140000</v>
      </c>
      <c r="H138">
        <v>1254000</v>
      </c>
      <c r="I138" t="s">
        <v>521</v>
      </c>
    </row>
    <row r="139" spans="1:9" hidden="1" x14ac:dyDescent="0.2">
      <c r="A139" t="s">
        <v>794</v>
      </c>
      <c r="B139" t="s">
        <v>795</v>
      </c>
      <c r="C139" t="s">
        <v>766</v>
      </c>
      <c r="D139" t="s">
        <v>536</v>
      </c>
      <c r="E139" t="s">
        <v>537</v>
      </c>
      <c r="F139">
        <v>32454.545454999999</v>
      </c>
      <c r="G139">
        <v>324545.45454499999</v>
      </c>
      <c r="H139">
        <v>357000</v>
      </c>
      <c r="I139" t="s">
        <v>521</v>
      </c>
    </row>
    <row r="140" spans="1:9" hidden="1" x14ac:dyDescent="0.2">
      <c r="A140" t="s">
        <v>796</v>
      </c>
      <c r="B140" t="s">
        <v>797</v>
      </c>
      <c r="C140" t="s">
        <v>766</v>
      </c>
      <c r="D140" t="s">
        <v>725</v>
      </c>
      <c r="E140" t="s">
        <v>604</v>
      </c>
      <c r="F140">
        <v>13500</v>
      </c>
      <c r="G140">
        <v>135000</v>
      </c>
      <c r="H140">
        <v>148500</v>
      </c>
      <c r="I140" t="s">
        <v>521</v>
      </c>
    </row>
    <row r="141" spans="1:9" hidden="1" x14ac:dyDescent="0.2">
      <c r="A141" t="s">
        <v>798</v>
      </c>
      <c r="B141" t="s">
        <v>799</v>
      </c>
      <c r="C141" t="s">
        <v>766</v>
      </c>
      <c r="D141" t="s">
        <v>562</v>
      </c>
      <c r="E141" t="s">
        <v>563</v>
      </c>
      <c r="F141">
        <v>9600</v>
      </c>
      <c r="G141">
        <v>96000</v>
      </c>
      <c r="H141">
        <v>105600</v>
      </c>
      <c r="I141" t="s">
        <v>521</v>
      </c>
    </row>
    <row r="142" spans="1:9" hidden="1" x14ac:dyDescent="0.2">
      <c r="A142" t="s">
        <v>800</v>
      </c>
      <c r="B142" t="s">
        <v>801</v>
      </c>
      <c r="C142" t="s">
        <v>766</v>
      </c>
      <c r="D142" t="s">
        <v>544</v>
      </c>
      <c r="E142" t="s">
        <v>545</v>
      </c>
      <c r="F142">
        <v>45000</v>
      </c>
      <c r="G142">
        <v>450000</v>
      </c>
      <c r="H142">
        <v>495000</v>
      </c>
      <c r="I142" t="s">
        <v>521</v>
      </c>
    </row>
    <row r="143" spans="1:9" hidden="1" x14ac:dyDescent="0.2">
      <c r="A143" t="s">
        <v>802</v>
      </c>
      <c r="B143" t="s">
        <v>803</v>
      </c>
      <c r="C143" t="s">
        <v>804</v>
      </c>
      <c r="D143" t="s">
        <v>544</v>
      </c>
      <c r="E143" t="s">
        <v>545</v>
      </c>
      <c r="F143">
        <v>45000</v>
      </c>
      <c r="G143">
        <v>450000</v>
      </c>
      <c r="H143">
        <v>495000</v>
      </c>
      <c r="I143" t="s">
        <v>521</v>
      </c>
    </row>
    <row r="144" spans="1:9" hidden="1" x14ac:dyDescent="0.2">
      <c r="A144" t="s">
        <v>805</v>
      </c>
      <c r="B144" t="s">
        <v>806</v>
      </c>
      <c r="C144" t="s">
        <v>804</v>
      </c>
      <c r="D144" t="s">
        <v>728</v>
      </c>
      <c r="E144" t="s">
        <v>600</v>
      </c>
      <c r="F144">
        <v>12300</v>
      </c>
      <c r="G144">
        <v>123000</v>
      </c>
      <c r="H144">
        <v>135300</v>
      </c>
      <c r="I144" t="s">
        <v>521</v>
      </c>
    </row>
    <row r="145" spans="1:9" hidden="1" x14ac:dyDescent="0.2">
      <c r="A145" t="s">
        <v>807</v>
      </c>
      <c r="B145" t="s">
        <v>808</v>
      </c>
      <c r="C145" t="s">
        <v>766</v>
      </c>
      <c r="D145" t="s">
        <v>556</v>
      </c>
      <c r="E145" t="s">
        <v>557</v>
      </c>
      <c r="F145">
        <v>7000</v>
      </c>
      <c r="G145">
        <v>70000</v>
      </c>
      <c r="H145">
        <v>77000</v>
      </c>
      <c r="I145" t="s">
        <v>521</v>
      </c>
    </row>
    <row r="146" spans="1:9" hidden="1" x14ac:dyDescent="0.2">
      <c r="A146" t="s">
        <v>809</v>
      </c>
      <c r="B146" t="s">
        <v>810</v>
      </c>
      <c r="C146" t="s">
        <v>766</v>
      </c>
      <c r="D146" t="s">
        <v>495</v>
      </c>
      <c r="E146" t="s">
        <v>566</v>
      </c>
      <c r="F146">
        <v>32700</v>
      </c>
      <c r="G146">
        <v>327000</v>
      </c>
      <c r="H146">
        <v>359700</v>
      </c>
      <c r="I146" t="s">
        <v>521</v>
      </c>
    </row>
    <row r="147" spans="1:9" hidden="1" x14ac:dyDescent="0.2">
      <c r="A147" t="s">
        <v>811</v>
      </c>
      <c r="B147" t="s">
        <v>812</v>
      </c>
      <c r="C147" t="s">
        <v>766</v>
      </c>
      <c r="D147" t="s">
        <v>813</v>
      </c>
      <c r="E147" t="s">
        <v>814</v>
      </c>
      <c r="F147">
        <v>21000</v>
      </c>
      <c r="G147">
        <v>210000</v>
      </c>
      <c r="H147">
        <v>231000</v>
      </c>
      <c r="I147" t="s">
        <v>521</v>
      </c>
    </row>
    <row r="148" spans="1:9" hidden="1" x14ac:dyDescent="0.2">
      <c r="A148" t="s">
        <v>815</v>
      </c>
      <c r="B148" t="s">
        <v>816</v>
      </c>
      <c r="C148" t="s">
        <v>766</v>
      </c>
      <c r="D148" t="s">
        <v>556</v>
      </c>
      <c r="E148" t="s">
        <v>557</v>
      </c>
      <c r="F148">
        <v>24000</v>
      </c>
      <c r="G148">
        <v>240000</v>
      </c>
      <c r="H148">
        <v>264000</v>
      </c>
      <c r="I148" t="s">
        <v>521</v>
      </c>
    </row>
    <row r="149" spans="1:9" hidden="1" x14ac:dyDescent="0.2">
      <c r="A149" t="s">
        <v>817</v>
      </c>
      <c r="C149" t="s">
        <v>804</v>
      </c>
      <c r="D149" t="s">
        <v>519</v>
      </c>
      <c r="E149" t="s">
        <v>526</v>
      </c>
      <c r="I149" t="s">
        <v>527</v>
      </c>
    </row>
    <row r="150" spans="1:9" hidden="1" x14ac:dyDescent="0.2">
      <c r="A150" t="s">
        <v>818</v>
      </c>
      <c r="C150" t="s">
        <v>804</v>
      </c>
      <c r="D150" t="s">
        <v>519</v>
      </c>
      <c r="E150" t="s">
        <v>520</v>
      </c>
      <c r="F150">
        <v>12000</v>
      </c>
      <c r="G150">
        <v>120000</v>
      </c>
      <c r="H150">
        <v>132000</v>
      </c>
      <c r="I150" t="s">
        <v>521</v>
      </c>
    </row>
    <row r="151" spans="1:9" hidden="1" x14ac:dyDescent="0.2">
      <c r="A151" t="s">
        <v>819</v>
      </c>
      <c r="C151" t="s">
        <v>804</v>
      </c>
      <c r="D151" t="s">
        <v>519</v>
      </c>
      <c r="E151" t="s">
        <v>523</v>
      </c>
      <c r="I151" t="s">
        <v>524</v>
      </c>
    </row>
    <row r="152" spans="1:9" hidden="1" x14ac:dyDescent="0.2">
      <c r="A152" t="s">
        <v>820</v>
      </c>
      <c r="C152" t="s">
        <v>804</v>
      </c>
      <c r="D152" t="s">
        <v>519</v>
      </c>
      <c r="E152" t="s">
        <v>529</v>
      </c>
      <c r="I152" t="s">
        <v>521</v>
      </c>
    </row>
    <row r="153" spans="1:9" hidden="1" x14ac:dyDescent="0.2">
      <c r="A153" t="s">
        <v>821</v>
      </c>
      <c r="B153" t="s">
        <v>822</v>
      </c>
      <c r="C153" t="s">
        <v>804</v>
      </c>
      <c r="D153" t="s">
        <v>562</v>
      </c>
      <c r="E153" t="s">
        <v>563</v>
      </c>
      <c r="F153">
        <v>9600</v>
      </c>
      <c r="G153">
        <v>96000</v>
      </c>
      <c r="H153">
        <v>105600</v>
      </c>
      <c r="I153" t="s">
        <v>521</v>
      </c>
    </row>
    <row r="154" spans="1:9" hidden="1" x14ac:dyDescent="0.2">
      <c r="A154" t="s">
        <v>823</v>
      </c>
      <c r="B154" t="s">
        <v>824</v>
      </c>
      <c r="C154" t="s">
        <v>804</v>
      </c>
      <c r="D154" t="s">
        <v>536</v>
      </c>
      <c r="E154" t="s">
        <v>537</v>
      </c>
      <c r="F154">
        <v>32454.545454999999</v>
      </c>
      <c r="G154">
        <v>324545.45454499999</v>
      </c>
      <c r="H154">
        <v>357000</v>
      </c>
      <c r="I154" t="s">
        <v>521</v>
      </c>
    </row>
    <row r="155" spans="1:9" x14ac:dyDescent="0.2">
      <c r="A155" t="s">
        <v>825</v>
      </c>
      <c r="B155" t="s">
        <v>826</v>
      </c>
      <c r="C155" t="s">
        <v>804</v>
      </c>
      <c r="D155" t="s">
        <v>745</v>
      </c>
      <c r="E155" t="s">
        <v>541</v>
      </c>
      <c r="F155">
        <v>31909.090908999999</v>
      </c>
      <c r="G155">
        <v>319090.90909099998</v>
      </c>
      <c r="H155">
        <v>351000</v>
      </c>
      <c r="I155" t="s">
        <v>521</v>
      </c>
    </row>
    <row r="156" spans="1:9" hidden="1" x14ac:dyDescent="0.2">
      <c r="A156" t="s">
        <v>827</v>
      </c>
      <c r="B156" t="s">
        <v>828</v>
      </c>
      <c r="C156" t="s">
        <v>804</v>
      </c>
      <c r="D156" t="s">
        <v>725</v>
      </c>
      <c r="E156" t="s">
        <v>604</v>
      </c>
      <c r="F156">
        <v>13500</v>
      </c>
      <c r="G156">
        <v>135000</v>
      </c>
      <c r="H156">
        <v>148500</v>
      </c>
      <c r="I156" t="s">
        <v>521</v>
      </c>
    </row>
    <row r="157" spans="1:9" hidden="1" x14ac:dyDescent="0.2">
      <c r="A157" t="s">
        <v>829</v>
      </c>
      <c r="B157" t="s">
        <v>830</v>
      </c>
      <c r="C157" t="s">
        <v>804</v>
      </c>
      <c r="D157" t="s">
        <v>813</v>
      </c>
      <c r="E157" t="s">
        <v>814</v>
      </c>
      <c r="F157">
        <v>21000</v>
      </c>
      <c r="G157">
        <v>210000</v>
      </c>
      <c r="H157">
        <v>231000</v>
      </c>
      <c r="I157" t="s">
        <v>521</v>
      </c>
    </row>
    <row r="158" spans="1:9" hidden="1" x14ac:dyDescent="0.2">
      <c r="A158" t="s">
        <v>831</v>
      </c>
      <c r="B158" t="s">
        <v>832</v>
      </c>
      <c r="C158" t="s">
        <v>804</v>
      </c>
      <c r="D158" t="s">
        <v>556</v>
      </c>
      <c r="E158" t="s">
        <v>557</v>
      </c>
      <c r="F158">
        <v>21000</v>
      </c>
      <c r="G158">
        <v>210000</v>
      </c>
      <c r="H158">
        <v>231000</v>
      </c>
      <c r="I158" t="s">
        <v>521</v>
      </c>
    </row>
    <row r="159" spans="1:9" hidden="1" x14ac:dyDescent="0.2">
      <c r="A159" t="s">
        <v>833</v>
      </c>
      <c r="B159" t="s">
        <v>834</v>
      </c>
      <c r="C159" t="s">
        <v>804</v>
      </c>
      <c r="D159" t="s">
        <v>556</v>
      </c>
      <c r="E159" t="s">
        <v>557</v>
      </c>
      <c r="F159">
        <v>7000</v>
      </c>
      <c r="G159">
        <v>70000</v>
      </c>
      <c r="H159">
        <v>77000</v>
      </c>
      <c r="I159" t="s">
        <v>521</v>
      </c>
    </row>
    <row r="160" spans="1:9" hidden="1" x14ac:dyDescent="0.2">
      <c r="A160" t="s">
        <v>835</v>
      </c>
      <c r="B160" t="s">
        <v>836</v>
      </c>
      <c r="C160" t="s">
        <v>804</v>
      </c>
      <c r="D160" t="s">
        <v>552</v>
      </c>
      <c r="E160" t="s">
        <v>553</v>
      </c>
      <c r="F160">
        <v>114000</v>
      </c>
      <c r="G160">
        <v>1140000</v>
      </c>
      <c r="H160">
        <v>1254000</v>
      </c>
      <c r="I160" t="s">
        <v>521</v>
      </c>
    </row>
    <row r="161" spans="1:9" hidden="1" x14ac:dyDescent="0.2">
      <c r="A161" t="s">
        <v>837</v>
      </c>
      <c r="B161" t="s">
        <v>838</v>
      </c>
      <c r="C161" t="s">
        <v>804</v>
      </c>
      <c r="D161" t="s">
        <v>532</v>
      </c>
      <c r="E161" t="s">
        <v>533</v>
      </c>
      <c r="F161">
        <v>30000</v>
      </c>
      <c r="G161">
        <v>300000</v>
      </c>
      <c r="H161">
        <v>330000</v>
      </c>
      <c r="I161" t="s">
        <v>521</v>
      </c>
    </row>
    <row r="162" spans="1:9" hidden="1" x14ac:dyDescent="0.2">
      <c r="A162" t="s">
        <v>839</v>
      </c>
      <c r="B162" t="s">
        <v>840</v>
      </c>
      <c r="C162" t="s">
        <v>804</v>
      </c>
      <c r="D162" t="s">
        <v>495</v>
      </c>
      <c r="E162" t="s">
        <v>566</v>
      </c>
      <c r="F162">
        <v>32700</v>
      </c>
      <c r="G162">
        <v>327000</v>
      </c>
      <c r="H162">
        <v>359700</v>
      </c>
      <c r="I162" t="s">
        <v>521</v>
      </c>
    </row>
    <row r="163" spans="1:9" hidden="1" x14ac:dyDescent="0.2">
      <c r="A163" t="s">
        <v>841</v>
      </c>
      <c r="B163" t="s">
        <v>842</v>
      </c>
      <c r="C163" t="s">
        <v>843</v>
      </c>
      <c r="D163" t="s">
        <v>813</v>
      </c>
      <c r="E163" t="s">
        <v>814</v>
      </c>
      <c r="F163">
        <v>318181.81818200002</v>
      </c>
      <c r="G163">
        <v>3181818.181818</v>
      </c>
      <c r="H163">
        <v>3500000</v>
      </c>
      <c r="I163" t="s">
        <v>521</v>
      </c>
    </row>
    <row r="164" spans="1:9" hidden="1" x14ac:dyDescent="0.2">
      <c r="A164" t="s">
        <v>844</v>
      </c>
      <c r="B164" t="s">
        <v>845</v>
      </c>
      <c r="C164" t="s">
        <v>843</v>
      </c>
      <c r="D164" t="s">
        <v>813</v>
      </c>
      <c r="E164" t="s">
        <v>814</v>
      </c>
      <c r="F164">
        <v>21000</v>
      </c>
      <c r="G164">
        <v>210000</v>
      </c>
      <c r="H164">
        <v>231000</v>
      </c>
      <c r="I164" t="s">
        <v>521</v>
      </c>
    </row>
    <row r="165" spans="1:9" hidden="1" x14ac:dyDescent="0.2">
      <c r="A165" t="s">
        <v>846</v>
      </c>
      <c r="C165" t="s">
        <v>847</v>
      </c>
      <c r="D165" t="s">
        <v>519</v>
      </c>
      <c r="E165" t="s">
        <v>529</v>
      </c>
      <c r="I165" t="s">
        <v>521</v>
      </c>
    </row>
    <row r="166" spans="1:9" hidden="1" x14ac:dyDescent="0.2">
      <c r="A166" t="s">
        <v>848</v>
      </c>
      <c r="C166" t="s">
        <v>847</v>
      </c>
      <c r="D166" t="s">
        <v>519</v>
      </c>
      <c r="E166" t="s">
        <v>520</v>
      </c>
      <c r="F166">
        <v>12000</v>
      </c>
      <c r="G166">
        <v>120000</v>
      </c>
      <c r="H166">
        <v>132000</v>
      </c>
      <c r="I166" t="s">
        <v>521</v>
      </c>
    </row>
    <row r="167" spans="1:9" hidden="1" x14ac:dyDescent="0.2">
      <c r="A167" t="s">
        <v>849</v>
      </c>
      <c r="C167" t="s">
        <v>847</v>
      </c>
      <c r="D167" t="s">
        <v>519</v>
      </c>
      <c r="E167" t="s">
        <v>523</v>
      </c>
      <c r="I167" t="s">
        <v>524</v>
      </c>
    </row>
    <row r="168" spans="1:9" hidden="1" x14ac:dyDescent="0.2">
      <c r="A168" t="s">
        <v>850</v>
      </c>
      <c r="C168" t="s">
        <v>847</v>
      </c>
      <c r="D168" t="s">
        <v>519</v>
      </c>
      <c r="E168" t="s">
        <v>526</v>
      </c>
      <c r="I168" t="s">
        <v>527</v>
      </c>
    </row>
    <row r="169" spans="1:9" hidden="1" x14ac:dyDescent="0.2">
      <c r="A169" t="s">
        <v>851</v>
      </c>
      <c r="B169" t="s">
        <v>852</v>
      </c>
      <c r="C169" t="s">
        <v>847</v>
      </c>
      <c r="D169" t="s">
        <v>536</v>
      </c>
      <c r="E169" t="s">
        <v>537</v>
      </c>
      <c r="F169">
        <v>32454.545454999999</v>
      </c>
      <c r="G169">
        <v>324545.45454499999</v>
      </c>
      <c r="H169">
        <v>357000</v>
      </c>
      <c r="I169" t="s">
        <v>521</v>
      </c>
    </row>
    <row r="170" spans="1:9" hidden="1" x14ac:dyDescent="0.2">
      <c r="A170" t="s">
        <v>853</v>
      </c>
      <c r="B170" t="s">
        <v>854</v>
      </c>
      <c r="C170" t="s">
        <v>847</v>
      </c>
      <c r="D170" t="s">
        <v>544</v>
      </c>
      <c r="E170" t="s">
        <v>545</v>
      </c>
      <c r="F170">
        <v>45000</v>
      </c>
      <c r="G170">
        <v>450000</v>
      </c>
      <c r="H170">
        <v>495000</v>
      </c>
      <c r="I170" t="s">
        <v>521</v>
      </c>
    </row>
    <row r="171" spans="1:9" hidden="1" x14ac:dyDescent="0.2">
      <c r="A171" t="s">
        <v>855</v>
      </c>
      <c r="B171" t="s">
        <v>856</v>
      </c>
      <c r="C171" t="s">
        <v>847</v>
      </c>
      <c r="D171" t="s">
        <v>495</v>
      </c>
      <c r="E171" t="s">
        <v>566</v>
      </c>
      <c r="F171">
        <v>32700</v>
      </c>
      <c r="G171">
        <v>327000</v>
      </c>
      <c r="H171">
        <v>359700</v>
      </c>
      <c r="I171" t="s">
        <v>521</v>
      </c>
    </row>
    <row r="172" spans="1:9" hidden="1" x14ac:dyDescent="0.2">
      <c r="A172" t="s">
        <v>857</v>
      </c>
      <c r="B172" t="s">
        <v>858</v>
      </c>
      <c r="C172" t="s">
        <v>847</v>
      </c>
      <c r="D172" t="s">
        <v>728</v>
      </c>
      <c r="E172" t="s">
        <v>600</v>
      </c>
      <c r="F172">
        <v>12300</v>
      </c>
      <c r="G172">
        <v>123000</v>
      </c>
      <c r="H172">
        <v>135300</v>
      </c>
      <c r="I172" t="s">
        <v>521</v>
      </c>
    </row>
    <row r="173" spans="1:9" hidden="1" x14ac:dyDescent="0.2">
      <c r="A173" t="s">
        <v>859</v>
      </c>
      <c r="B173" t="s">
        <v>860</v>
      </c>
      <c r="C173" t="s">
        <v>847</v>
      </c>
      <c r="D173" t="s">
        <v>552</v>
      </c>
      <c r="E173" t="s">
        <v>553</v>
      </c>
      <c r="F173">
        <v>114000</v>
      </c>
      <c r="G173">
        <v>1140000</v>
      </c>
      <c r="H173">
        <v>1254000</v>
      </c>
      <c r="I173" t="s">
        <v>521</v>
      </c>
    </row>
    <row r="174" spans="1:9" x14ac:dyDescent="0.2">
      <c r="A174" t="s">
        <v>861</v>
      </c>
      <c r="B174" t="s">
        <v>862</v>
      </c>
      <c r="C174" t="s">
        <v>847</v>
      </c>
      <c r="D174" t="s">
        <v>745</v>
      </c>
      <c r="E174" t="s">
        <v>541</v>
      </c>
      <c r="F174">
        <v>31909.090908999999</v>
      </c>
      <c r="G174">
        <v>319090.90909099998</v>
      </c>
      <c r="H174">
        <v>351000</v>
      </c>
      <c r="I174" t="s">
        <v>521</v>
      </c>
    </row>
    <row r="175" spans="1:9" hidden="1" x14ac:dyDescent="0.2">
      <c r="A175" t="s">
        <v>863</v>
      </c>
      <c r="B175" t="s">
        <v>864</v>
      </c>
      <c r="C175" t="s">
        <v>847</v>
      </c>
      <c r="D175" t="s">
        <v>725</v>
      </c>
      <c r="E175" t="s">
        <v>604</v>
      </c>
      <c r="F175">
        <v>13500</v>
      </c>
      <c r="G175">
        <v>135000</v>
      </c>
      <c r="H175">
        <v>148500</v>
      </c>
      <c r="I175" t="s">
        <v>521</v>
      </c>
    </row>
    <row r="176" spans="1:9" hidden="1" x14ac:dyDescent="0.2">
      <c r="A176" t="s">
        <v>865</v>
      </c>
      <c r="B176" t="s">
        <v>866</v>
      </c>
      <c r="C176" t="s">
        <v>847</v>
      </c>
      <c r="D176" t="s">
        <v>867</v>
      </c>
      <c r="E176" t="s">
        <v>868</v>
      </c>
      <c r="F176">
        <v>409090.90909099998</v>
      </c>
      <c r="G176">
        <v>4090909.090909</v>
      </c>
      <c r="H176">
        <v>4500000</v>
      </c>
      <c r="I176" t="s">
        <v>521</v>
      </c>
    </row>
    <row r="177" spans="1:9" hidden="1" x14ac:dyDescent="0.2">
      <c r="A177" t="s">
        <v>869</v>
      </c>
      <c r="B177" t="s">
        <v>870</v>
      </c>
      <c r="C177" t="s">
        <v>847</v>
      </c>
      <c r="D177" t="s">
        <v>867</v>
      </c>
      <c r="E177" t="s">
        <v>868</v>
      </c>
      <c r="F177">
        <v>48000</v>
      </c>
      <c r="G177">
        <v>480000</v>
      </c>
      <c r="H177">
        <v>528000</v>
      </c>
      <c r="I177" t="s">
        <v>521</v>
      </c>
    </row>
    <row r="178" spans="1:9" hidden="1" x14ac:dyDescent="0.2">
      <c r="A178" t="s">
        <v>871</v>
      </c>
      <c r="B178" t="s">
        <v>872</v>
      </c>
      <c r="C178" t="s">
        <v>847</v>
      </c>
      <c r="D178" t="s">
        <v>532</v>
      </c>
      <c r="E178" t="s">
        <v>533</v>
      </c>
      <c r="F178">
        <v>30000</v>
      </c>
      <c r="G178">
        <v>300000</v>
      </c>
      <c r="H178">
        <v>330000</v>
      </c>
      <c r="I178" t="s">
        <v>521</v>
      </c>
    </row>
    <row r="179" spans="1:9" hidden="1" x14ac:dyDescent="0.2">
      <c r="A179" t="s">
        <v>873</v>
      </c>
      <c r="B179" t="s">
        <v>874</v>
      </c>
      <c r="C179" t="s">
        <v>847</v>
      </c>
      <c r="D179" t="s">
        <v>556</v>
      </c>
      <c r="E179" t="s">
        <v>557</v>
      </c>
      <c r="F179">
        <v>7000</v>
      </c>
      <c r="G179">
        <v>70000</v>
      </c>
      <c r="H179">
        <v>77000</v>
      </c>
      <c r="I179" t="s">
        <v>521</v>
      </c>
    </row>
    <row r="180" spans="1:9" hidden="1" x14ac:dyDescent="0.2">
      <c r="A180" t="s">
        <v>875</v>
      </c>
      <c r="B180" t="s">
        <v>876</v>
      </c>
      <c r="C180" t="s">
        <v>847</v>
      </c>
      <c r="D180" t="s">
        <v>562</v>
      </c>
      <c r="E180" t="s">
        <v>563</v>
      </c>
      <c r="F180">
        <v>9600</v>
      </c>
      <c r="G180">
        <v>96000</v>
      </c>
      <c r="H180">
        <v>105600</v>
      </c>
      <c r="I180" t="s">
        <v>521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6560-D03D-4058-9FF0-4E06226B117F}">
  <dimension ref="A1:B32"/>
  <sheetViews>
    <sheetView workbookViewId="0">
      <selection activeCell="A4" sqref="A4:B17"/>
    </sheetView>
  </sheetViews>
  <sheetFormatPr defaultRowHeight="10.199999999999999" x14ac:dyDescent="0.2"/>
  <cols>
    <col min="1" max="1" width="26.83203125" bestFit="1" customWidth="1"/>
    <col min="2" max="2" width="16.6640625" style="3" bestFit="1" customWidth="1"/>
  </cols>
  <sheetData>
    <row r="1" spans="1:2" x14ac:dyDescent="0.2">
      <c r="A1" s="4" t="s">
        <v>508</v>
      </c>
      <c r="B1" t="s">
        <v>480</v>
      </c>
    </row>
    <row r="3" spans="1:2" x14ac:dyDescent="0.2">
      <c r="A3" s="4" t="s">
        <v>504</v>
      </c>
      <c r="B3" t="s">
        <v>506</v>
      </c>
    </row>
    <row r="4" spans="1:2" x14ac:dyDescent="0.2">
      <c r="A4" s="5" t="s">
        <v>486</v>
      </c>
      <c r="B4">
        <v>3960000</v>
      </c>
    </row>
    <row r="5" spans="1:2" x14ac:dyDescent="0.2">
      <c r="A5" s="5" t="s">
        <v>745</v>
      </c>
      <c r="B5">
        <v>3861000</v>
      </c>
    </row>
    <row r="6" spans="1:2" x14ac:dyDescent="0.2">
      <c r="A6" s="5" t="s">
        <v>489</v>
      </c>
      <c r="B6">
        <v>4193000</v>
      </c>
    </row>
    <row r="7" spans="1:2" x14ac:dyDescent="0.2">
      <c r="A7" s="5" t="s">
        <v>488</v>
      </c>
      <c r="B7">
        <v>1134000</v>
      </c>
    </row>
    <row r="8" spans="1:2" x14ac:dyDescent="0.2">
      <c r="A8" s="5" t="s">
        <v>479</v>
      </c>
      <c r="B8">
        <v>3795000</v>
      </c>
    </row>
    <row r="9" spans="1:2" x14ac:dyDescent="0.2">
      <c r="A9" s="5" t="s">
        <v>482</v>
      </c>
      <c r="B9">
        <v>5273454</v>
      </c>
    </row>
    <row r="10" spans="1:2" x14ac:dyDescent="0.2">
      <c r="A10" s="5" t="s">
        <v>495</v>
      </c>
      <c r="B10">
        <v>4233570</v>
      </c>
    </row>
    <row r="11" spans="1:2" x14ac:dyDescent="0.2">
      <c r="A11" s="5" t="s">
        <v>429</v>
      </c>
      <c r="B11">
        <v>15048000</v>
      </c>
    </row>
    <row r="12" spans="1:2" x14ac:dyDescent="0.2">
      <c r="A12" s="5" t="s">
        <v>487</v>
      </c>
      <c r="B12">
        <v>2142000</v>
      </c>
    </row>
    <row r="13" spans="1:2" x14ac:dyDescent="0.2">
      <c r="A13" s="5" t="s">
        <v>485</v>
      </c>
      <c r="B13">
        <v>4800500</v>
      </c>
    </row>
    <row r="14" spans="1:2" x14ac:dyDescent="0.2">
      <c r="A14" s="5" t="s">
        <v>544</v>
      </c>
      <c r="B14">
        <v>4311000</v>
      </c>
    </row>
    <row r="15" spans="1:2" x14ac:dyDescent="0.2">
      <c r="A15" s="5" t="s">
        <v>519</v>
      </c>
      <c r="B15">
        <v>1584000</v>
      </c>
    </row>
    <row r="16" spans="1:2" x14ac:dyDescent="0.2">
      <c r="A16" s="5" t="s">
        <v>562</v>
      </c>
      <c r="B16">
        <v>1267200</v>
      </c>
    </row>
    <row r="17" spans="1:2" x14ac:dyDescent="0.2">
      <c r="A17" s="5" t="s">
        <v>599</v>
      </c>
      <c r="B17">
        <v>4117700</v>
      </c>
    </row>
    <row r="18" spans="1:2" x14ac:dyDescent="0.2">
      <c r="A18" s="5" t="s">
        <v>505</v>
      </c>
      <c r="B18">
        <v>59720424</v>
      </c>
    </row>
    <row r="19" spans="1:2" x14ac:dyDescent="0.2">
      <c r="B19"/>
    </row>
    <row r="20" spans="1:2" x14ac:dyDescent="0.2">
      <c r="B20"/>
    </row>
    <row r="21" spans="1:2" x14ac:dyDescent="0.2">
      <c r="B21"/>
    </row>
    <row r="22" spans="1:2" x14ac:dyDescent="0.2">
      <c r="B22"/>
    </row>
    <row r="23" spans="1:2" x14ac:dyDescent="0.2">
      <c r="B23"/>
    </row>
    <row r="24" spans="1:2" x14ac:dyDescent="0.2">
      <c r="B24"/>
    </row>
    <row r="25" spans="1:2" x14ac:dyDescent="0.2">
      <c r="B25"/>
    </row>
    <row r="26" spans="1:2" x14ac:dyDescent="0.2">
      <c r="B26"/>
    </row>
    <row r="27" spans="1:2" x14ac:dyDescent="0.2">
      <c r="B27"/>
    </row>
    <row r="28" spans="1:2" x14ac:dyDescent="0.2">
      <c r="B28"/>
    </row>
    <row r="29" spans="1:2" x14ac:dyDescent="0.2">
      <c r="B29"/>
    </row>
    <row r="30" spans="1:2" x14ac:dyDescent="0.2">
      <c r="B30"/>
    </row>
    <row r="31" spans="1:2" x14ac:dyDescent="0.2">
      <c r="B31"/>
    </row>
    <row r="32" spans="1:2" x14ac:dyDescent="0.2">
      <c r="B3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D2698-4445-435E-AEB9-CAE5C9D5AF1F}">
  <dimension ref="A1:K310"/>
  <sheetViews>
    <sheetView topLeftCell="A270" workbookViewId="0">
      <selection activeCell="N282" sqref="N282"/>
    </sheetView>
  </sheetViews>
  <sheetFormatPr defaultRowHeight="10.199999999999999" x14ac:dyDescent="0.2"/>
  <cols>
    <col min="1" max="1" width="16" bestFit="1" customWidth="1"/>
    <col min="2" max="2" width="11.6640625" customWidth="1"/>
    <col min="3" max="3" width="18" customWidth="1"/>
    <col min="4" max="4" width="15.1640625" style="3" bestFit="1" customWidth="1"/>
    <col min="5" max="5" width="16" customWidth="1"/>
    <col min="6" max="6" width="15.6640625" style="3" customWidth="1"/>
    <col min="7" max="7" width="84" bestFit="1" customWidth="1"/>
    <col min="8" max="8" width="42.5" customWidth="1"/>
    <col min="9" max="9" width="26" customWidth="1"/>
    <col min="10" max="10" width="15.83203125" bestFit="1" customWidth="1"/>
  </cols>
  <sheetData>
    <row r="1" spans="1:11" x14ac:dyDescent="0.2">
      <c r="A1" t="s">
        <v>443</v>
      </c>
      <c r="B1" s="1">
        <v>44904</v>
      </c>
      <c r="C1" t="s">
        <v>444</v>
      </c>
      <c r="D1" s="3" t="s">
        <v>445</v>
      </c>
      <c r="E1" t="s">
        <v>446</v>
      </c>
      <c r="F1" s="3" t="s">
        <v>447</v>
      </c>
      <c r="G1" t="s">
        <v>448</v>
      </c>
      <c r="H1" t="s">
        <v>449</v>
      </c>
      <c r="I1" t="s">
        <v>450</v>
      </c>
      <c r="J1" t="s">
        <v>451</v>
      </c>
      <c r="K1" t="s">
        <v>452</v>
      </c>
    </row>
    <row r="3" spans="1:11" x14ac:dyDescent="0.2">
      <c r="A3" t="s">
        <v>453</v>
      </c>
      <c r="B3" t="s">
        <v>454</v>
      </c>
      <c r="C3" t="s">
        <v>455</v>
      </c>
      <c r="D3" s="3" t="s">
        <v>456</v>
      </c>
      <c r="E3" t="s">
        <v>457</v>
      </c>
      <c r="F3" s="3" t="s">
        <v>458</v>
      </c>
      <c r="G3" t="s">
        <v>459</v>
      </c>
      <c r="H3" t="s">
        <v>460</v>
      </c>
      <c r="I3" t="s">
        <v>507</v>
      </c>
      <c r="J3" t="s">
        <v>508</v>
      </c>
    </row>
    <row r="4" spans="1:11" x14ac:dyDescent="0.2">
      <c r="A4" t="s">
        <v>0</v>
      </c>
      <c r="B4" t="s">
        <v>1</v>
      </c>
      <c r="C4">
        <v>1075216.8899999999</v>
      </c>
      <c r="D4" s="3">
        <v>-830717.09</v>
      </c>
      <c r="E4">
        <v>0</v>
      </c>
      <c r="F4" s="3">
        <v>244499.8</v>
      </c>
      <c r="G4" s="2" t="s">
        <v>2</v>
      </c>
      <c r="I4" t="s">
        <v>503</v>
      </c>
      <c r="J4" t="s">
        <v>484</v>
      </c>
    </row>
    <row r="5" spans="1:11" x14ac:dyDescent="0.2">
      <c r="A5" t="s">
        <v>3</v>
      </c>
      <c r="B5" t="s">
        <v>4</v>
      </c>
      <c r="C5">
        <v>244499.8</v>
      </c>
      <c r="D5" s="3">
        <v>0</v>
      </c>
      <c r="E5" s="3">
        <v>351000</v>
      </c>
      <c r="F5" s="3">
        <v>595499.80000000005</v>
      </c>
      <c r="G5" t="s">
        <v>5</v>
      </c>
      <c r="H5" t="s">
        <v>6</v>
      </c>
      <c r="I5" t="s">
        <v>544</v>
      </c>
      <c r="J5" t="s">
        <v>480</v>
      </c>
    </row>
    <row r="6" spans="1:11" x14ac:dyDescent="0.2">
      <c r="A6" t="s">
        <v>7</v>
      </c>
      <c r="B6" t="s">
        <v>8</v>
      </c>
      <c r="C6">
        <v>595499.80000000005</v>
      </c>
      <c r="D6" s="3">
        <v>0</v>
      </c>
      <c r="E6" s="3">
        <v>330000</v>
      </c>
      <c r="F6" s="3">
        <v>925499.8</v>
      </c>
      <c r="G6" t="s">
        <v>9</v>
      </c>
      <c r="H6" t="s">
        <v>10</v>
      </c>
      <c r="I6" t="s">
        <v>486</v>
      </c>
      <c r="J6" t="s">
        <v>480</v>
      </c>
    </row>
    <row r="7" spans="1:11" x14ac:dyDescent="0.2">
      <c r="A7" t="s">
        <v>11</v>
      </c>
      <c r="B7" t="s">
        <v>4</v>
      </c>
      <c r="C7">
        <v>925499.8</v>
      </c>
      <c r="D7" s="3">
        <v>0</v>
      </c>
      <c r="E7" s="3">
        <v>264000</v>
      </c>
      <c r="F7" s="3">
        <v>1189499.8</v>
      </c>
      <c r="G7" t="s">
        <v>12</v>
      </c>
      <c r="H7" t="s">
        <v>13</v>
      </c>
      <c r="I7" t="s">
        <v>519</v>
      </c>
      <c r="J7" t="s">
        <v>480</v>
      </c>
    </row>
    <row r="8" spans="1:11" x14ac:dyDescent="0.2">
      <c r="A8" t="s">
        <v>14</v>
      </c>
      <c r="B8" t="s">
        <v>15</v>
      </c>
      <c r="C8">
        <v>1189499.8</v>
      </c>
      <c r="D8" s="3">
        <v>0</v>
      </c>
      <c r="E8" s="3">
        <v>330000</v>
      </c>
      <c r="F8" s="3">
        <v>1519499.8</v>
      </c>
      <c r="G8" t="s">
        <v>16</v>
      </c>
      <c r="H8" t="s">
        <v>17</v>
      </c>
      <c r="I8" t="s">
        <v>495</v>
      </c>
      <c r="J8" t="s">
        <v>480</v>
      </c>
    </row>
    <row r="9" spans="1:11" x14ac:dyDescent="0.2">
      <c r="A9" t="s">
        <v>18</v>
      </c>
      <c r="B9" t="s">
        <v>15</v>
      </c>
      <c r="C9">
        <v>1519499.8</v>
      </c>
      <c r="D9" s="3">
        <v>-57200</v>
      </c>
      <c r="E9">
        <v>0</v>
      </c>
      <c r="F9" s="3">
        <v>1462299.8</v>
      </c>
      <c r="G9" s="2" t="s">
        <v>19</v>
      </c>
      <c r="H9" t="s">
        <v>20</v>
      </c>
      <c r="I9" t="s">
        <v>500</v>
      </c>
      <c r="J9" t="s">
        <v>480</v>
      </c>
    </row>
    <row r="10" spans="1:11" x14ac:dyDescent="0.2">
      <c r="A10" t="s">
        <v>18</v>
      </c>
      <c r="B10" t="s">
        <v>15</v>
      </c>
      <c r="C10">
        <v>1462299.8</v>
      </c>
      <c r="D10" s="3">
        <v>-100</v>
      </c>
      <c r="E10">
        <v>0</v>
      </c>
      <c r="F10" s="3">
        <v>1462199.8</v>
      </c>
      <c r="G10" s="2" t="s">
        <v>21</v>
      </c>
      <c r="I10" t="s">
        <v>502</v>
      </c>
      <c r="J10" t="s">
        <v>884</v>
      </c>
    </row>
    <row r="11" spans="1:11" x14ac:dyDescent="0.2">
      <c r="A11" t="s">
        <v>22</v>
      </c>
      <c r="B11" t="s">
        <v>15</v>
      </c>
      <c r="C11">
        <v>1462199.8</v>
      </c>
      <c r="D11" s="3">
        <v>-1310766.0800000001</v>
      </c>
      <c r="E11">
        <v>0</v>
      </c>
      <c r="F11" s="3">
        <v>151433.72</v>
      </c>
      <c r="G11" s="2" t="s">
        <v>23</v>
      </c>
      <c r="H11" t="s">
        <v>24</v>
      </c>
      <c r="I11" t="s">
        <v>499</v>
      </c>
    </row>
    <row r="12" spans="1:11" x14ac:dyDescent="0.2">
      <c r="A12" t="s">
        <v>22</v>
      </c>
      <c r="B12" t="s">
        <v>15</v>
      </c>
      <c r="C12">
        <v>151433.72</v>
      </c>
      <c r="D12" s="3">
        <v>-100</v>
      </c>
      <c r="E12">
        <v>0</v>
      </c>
      <c r="F12" s="3">
        <v>151333.72</v>
      </c>
      <c r="G12" s="2" t="s">
        <v>21</v>
      </c>
      <c r="I12" t="s">
        <v>502</v>
      </c>
      <c r="J12" t="s">
        <v>884</v>
      </c>
    </row>
    <row r="13" spans="1:11" x14ac:dyDescent="0.2">
      <c r="A13" t="s">
        <v>25</v>
      </c>
      <c r="B13" t="s">
        <v>26</v>
      </c>
      <c r="C13">
        <v>151333.72</v>
      </c>
      <c r="D13" s="3">
        <v>0</v>
      </c>
      <c r="E13" s="3">
        <v>1254000</v>
      </c>
      <c r="F13" s="3">
        <v>1405333.72</v>
      </c>
      <c r="G13" t="s">
        <v>27</v>
      </c>
      <c r="H13" t="s">
        <v>28</v>
      </c>
      <c r="I13" t="s">
        <v>429</v>
      </c>
      <c r="J13" t="s">
        <v>480</v>
      </c>
    </row>
    <row r="14" spans="1:11" x14ac:dyDescent="0.2">
      <c r="A14" t="s">
        <v>29</v>
      </c>
      <c r="B14" t="s">
        <v>4</v>
      </c>
      <c r="C14">
        <v>1405333.72</v>
      </c>
      <c r="D14" s="3">
        <v>0</v>
      </c>
      <c r="E14" s="3">
        <v>79200</v>
      </c>
      <c r="F14" s="3">
        <v>1484533.72</v>
      </c>
      <c r="G14" t="s">
        <v>30</v>
      </c>
      <c r="H14" t="s">
        <v>31</v>
      </c>
      <c r="I14" t="s">
        <v>483</v>
      </c>
      <c r="J14" t="s">
        <v>484</v>
      </c>
    </row>
    <row r="15" spans="1:11" x14ac:dyDescent="0.2">
      <c r="A15" t="s">
        <v>32</v>
      </c>
      <c r="B15" t="s">
        <v>33</v>
      </c>
      <c r="C15">
        <v>1484533.72</v>
      </c>
      <c r="D15" s="3">
        <v>0</v>
      </c>
      <c r="E15" s="3">
        <v>105600</v>
      </c>
      <c r="F15" s="3">
        <v>1590133.72</v>
      </c>
      <c r="G15" t="s">
        <v>34</v>
      </c>
      <c r="H15" t="s">
        <v>35</v>
      </c>
      <c r="I15" t="s">
        <v>562</v>
      </c>
      <c r="J15" t="s">
        <v>480</v>
      </c>
    </row>
    <row r="16" spans="1:11" x14ac:dyDescent="0.2">
      <c r="A16" t="s">
        <v>36</v>
      </c>
      <c r="B16" t="s">
        <v>15</v>
      </c>
      <c r="C16">
        <v>1590133.72</v>
      </c>
      <c r="D16" s="3">
        <v>-1544975.6</v>
      </c>
      <c r="E16">
        <v>0</v>
      </c>
      <c r="F16" s="3">
        <v>45158.12</v>
      </c>
      <c r="G16" t="s">
        <v>37</v>
      </c>
      <c r="H16" t="s">
        <v>38</v>
      </c>
      <c r="I16" t="s">
        <v>496</v>
      </c>
      <c r="J16" t="s">
        <v>883</v>
      </c>
    </row>
    <row r="17" spans="1:10" x14ac:dyDescent="0.2">
      <c r="A17" t="s">
        <v>36</v>
      </c>
      <c r="B17" t="s">
        <v>15</v>
      </c>
      <c r="C17">
        <v>45158.12</v>
      </c>
      <c r="D17" s="3">
        <v>-200</v>
      </c>
      <c r="E17">
        <v>0</v>
      </c>
      <c r="F17" s="3">
        <v>44958.12</v>
      </c>
      <c r="G17" s="2" t="s">
        <v>21</v>
      </c>
      <c r="I17" t="s">
        <v>502</v>
      </c>
      <c r="J17" t="s">
        <v>884</v>
      </c>
    </row>
    <row r="18" spans="1:10" x14ac:dyDescent="0.2">
      <c r="A18" t="s">
        <v>39</v>
      </c>
      <c r="B18" t="s">
        <v>4</v>
      </c>
      <c r="C18">
        <v>44958.12</v>
      </c>
      <c r="D18" s="3">
        <v>0</v>
      </c>
      <c r="E18" s="3">
        <v>264000</v>
      </c>
      <c r="F18" s="3">
        <v>308958.12</v>
      </c>
      <c r="G18" t="s">
        <v>40</v>
      </c>
      <c r="H18" t="s">
        <v>41</v>
      </c>
      <c r="I18" t="s">
        <v>479</v>
      </c>
      <c r="J18" t="s">
        <v>480</v>
      </c>
    </row>
    <row r="19" spans="1:10" x14ac:dyDescent="0.2">
      <c r="A19" t="s">
        <v>42</v>
      </c>
      <c r="B19" t="s">
        <v>4</v>
      </c>
      <c r="C19">
        <v>308958.12</v>
      </c>
      <c r="D19" s="3">
        <v>0</v>
      </c>
      <c r="E19" s="3">
        <v>77000</v>
      </c>
      <c r="F19" s="3">
        <v>385958.12</v>
      </c>
      <c r="G19" t="s">
        <v>43</v>
      </c>
      <c r="H19" t="s">
        <v>44</v>
      </c>
      <c r="I19" t="s">
        <v>479</v>
      </c>
      <c r="J19" t="s">
        <v>480</v>
      </c>
    </row>
    <row r="20" spans="1:10" x14ac:dyDescent="0.2">
      <c r="A20" t="s">
        <v>45</v>
      </c>
      <c r="B20" t="s">
        <v>4</v>
      </c>
      <c r="C20">
        <v>385958.12</v>
      </c>
      <c r="D20" s="3">
        <v>0</v>
      </c>
      <c r="E20" s="3">
        <v>72000</v>
      </c>
      <c r="F20" s="3">
        <v>457958.12</v>
      </c>
      <c r="G20" t="s">
        <v>46</v>
      </c>
      <c r="H20" t="s">
        <v>47</v>
      </c>
      <c r="I20" t="s">
        <v>490</v>
      </c>
      <c r="J20" t="s">
        <v>484</v>
      </c>
    </row>
    <row r="21" spans="1:10" x14ac:dyDescent="0.2">
      <c r="A21" t="s">
        <v>48</v>
      </c>
      <c r="B21" t="s">
        <v>4</v>
      </c>
      <c r="C21">
        <v>457958.12</v>
      </c>
      <c r="D21" s="3">
        <v>0</v>
      </c>
      <c r="E21" s="3">
        <v>1600000</v>
      </c>
      <c r="F21" s="3">
        <v>2057958.12</v>
      </c>
      <c r="G21" t="s">
        <v>49</v>
      </c>
      <c r="H21" t="s">
        <v>50</v>
      </c>
      <c r="I21" t="s">
        <v>485</v>
      </c>
      <c r="J21" t="s">
        <v>480</v>
      </c>
    </row>
    <row r="22" spans="1:10" x14ac:dyDescent="0.2">
      <c r="A22" t="s">
        <v>51</v>
      </c>
      <c r="B22" t="s">
        <v>4</v>
      </c>
      <c r="C22">
        <v>2057958.12</v>
      </c>
      <c r="D22" s="3">
        <v>0</v>
      </c>
      <c r="E22" s="3">
        <v>39600</v>
      </c>
      <c r="F22" s="3">
        <v>2097558.12</v>
      </c>
      <c r="G22" t="s">
        <v>52</v>
      </c>
      <c r="H22" t="s">
        <v>53</v>
      </c>
      <c r="I22" t="s">
        <v>493</v>
      </c>
      <c r="J22" t="s">
        <v>494</v>
      </c>
    </row>
    <row r="23" spans="1:10" x14ac:dyDescent="0.2">
      <c r="A23" t="s">
        <v>54</v>
      </c>
      <c r="B23" t="s">
        <v>4</v>
      </c>
      <c r="C23">
        <v>2097558.12</v>
      </c>
      <c r="D23" s="3">
        <v>0</v>
      </c>
      <c r="E23" s="3">
        <v>450000</v>
      </c>
      <c r="F23" s="3">
        <v>2547558.12</v>
      </c>
      <c r="G23" t="s">
        <v>55</v>
      </c>
      <c r="H23" t="s">
        <v>56</v>
      </c>
      <c r="I23" t="s">
        <v>599</v>
      </c>
      <c r="J23" t="s">
        <v>480</v>
      </c>
    </row>
    <row r="24" spans="1:10" x14ac:dyDescent="0.2">
      <c r="A24" t="s">
        <v>57</v>
      </c>
      <c r="B24" t="s">
        <v>15</v>
      </c>
      <c r="C24">
        <v>2547558.12</v>
      </c>
      <c r="D24" s="3">
        <v>-572727.27</v>
      </c>
      <c r="E24">
        <v>0</v>
      </c>
      <c r="F24" s="3">
        <v>1974830.85</v>
      </c>
      <c r="G24" t="s">
        <v>58</v>
      </c>
      <c r="H24" t="s">
        <v>59</v>
      </c>
      <c r="I24" t="s">
        <v>498</v>
      </c>
      <c r="J24" t="s">
        <v>883</v>
      </c>
    </row>
    <row r="25" spans="1:10" x14ac:dyDescent="0.2">
      <c r="A25" t="s">
        <v>57</v>
      </c>
      <c r="B25" t="s">
        <v>15</v>
      </c>
      <c r="C25">
        <v>1974830.85</v>
      </c>
      <c r="D25" s="3">
        <v>-200</v>
      </c>
      <c r="E25">
        <v>0</v>
      </c>
      <c r="F25" s="3">
        <v>1974630.85</v>
      </c>
      <c r="G25" s="2" t="s">
        <v>21</v>
      </c>
      <c r="I25" t="s">
        <v>502</v>
      </c>
      <c r="J25" t="s">
        <v>884</v>
      </c>
    </row>
    <row r="26" spans="1:10" x14ac:dyDescent="0.2">
      <c r="A26" t="s">
        <v>60</v>
      </c>
      <c r="B26" t="s">
        <v>4</v>
      </c>
      <c r="C26">
        <v>1974630.85</v>
      </c>
      <c r="D26" s="3">
        <v>0</v>
      </c>
      <c r="E26" s="3">
        <v>1000000</v>
      </c>
      <c r="F26" s="3">
        <v>2974630.85</v>
      </c>
      <c r="G26" t="s">
        <v>61</v>
      </c>
      <c r="H26" t="s">
        <v>62</v>
      </c>
      <c r="I26" t="s">
        <v>599</v>
      </c>
      <c r="J26" t="s">
        <v>480</v>
      </c>
    </row>
    <row r="27" spans="1:10" x14ac:dyDescent="0.2">
      <c r="A27" t="s">
        <v>63</v>
      </c>
      <c r="B27" t="s">
        <v>15</v>
      </c>
      <c r="C27">
        <v>2974630.85</v>
      </c>
      <c r="D27" s="3">
        <v>-519034.09</v>
      </c>
      <c r="E27">
        <v>0</v>
      </c>
      <c r="F27" s="3">
        <v>2455596.7599999998</v>
      </c>
      <c r="G27" t="s">
        <v>58</v>
      </c>
      <c r="H27" t="s">
        <v>59</v>
      </c>
      <c r="I27" t="s">
        <v>498</v>
      </c>
      <c r="J27" t="s">
        <v>883</v>
      </c>
    </row>
    <row r="28" spans="1:10" x14ac:dyDescent="0.2">
      <c r="A28" t="s">
        <v>63</v>
      </c>
      <c r="B28" t="s">
        <v>15</v>
      </c>
      <c r="C28">
        <v>2455596.7599999998</v>
      </c>
      <c r="D28" s="3">
        <v>-200</v>
      </c>
      <c r="E28">
        <v>0</v>
      </c>
      <c r="F28" s="3">
        <v>2455396.7599999998</v>
      </c>
      <c r="G28" s="2" t="s">
        <v>21</v>
      </c>
      <c r="I28" t="s">
        <v>502</v>
      </c>
      <c r="J28" t="s">
        <v>884</v>
      </c>
    </row>
    <row r="29" spans="1:10" x14ac:dyDescent="0.2">
      <c r="A29" t="s">
        <v>64</v>
      </c>
      <c r="B29" t="s">
        <v>4</v>
      </c>
      <c r="C29">
        <v>2455396.7599999998</v>
      </c>
      <c r="D29" s="3">
        <v>0</v>
      </c>
      <c r="E29" s="3">
        <v>126000</v>
      </c>
      <c r="F29" s="3">
        <v>2581396.7599999998</v>
      </c>
      <c r="G29" t="s">
        <v>65</v>
      </c>
      <c r="H29" t="s">
        <v>66</v>
      </c>
      <c r="I29" t="s">
        <v>488</v>
      </c>
      <c r="J29" t="s">
        <v>480</v>
      </c>
    </row>
    <row r="30" spans="1:10" x14ac:dyDescent="0.2">
      <c r="A30" t="s">
        <v>67</v>
      </c>
      <c r="B30" t="s">
        <v>4</v>
      </c>
      <c r="C30">
        <v>2581396.7599999998</v>
      </c>
      <c r="D30" s="3">
        <v>-2000</v>
      </c>
      <c r="E30">
        <v>0</v>
      </c>
      <c r="F30" s="3">
        <v>2579396.7599999998</v>
      </c>
      <c r="G30" s="2" t="s">
        <v>68</v>
      </c>
      <c r="I30" t="s">
        <v>502</v>
      </c>
      <c r="J30" t="s">
        <v>884</v>
      </c>
    </row>
    <row r="31" spans="1:10" x14ac:dyDescent="0.2">
      <c r="A31" t="s">
        <v>69</v>
      </c>
      <c r="B31" t="s">
        <v>15</v>
      </c>
      <c r="C31">
        <v>2579396.7599999998</v>
      </c>
      <c r="D31" s="3">
        <v>-1541876</v>
      </c>
      <c r="E31">
        <v>0</v>
      </c>
      <c r="F31" s="3">
        <v>1037520.76</v>
      </c>
      <c r="G31" t="s">
        <v>37</v>
      </c>
      <c r="H31" t="s">
        <v>38</v>
      </c>
      <c r="I31" t="s">
        <v>496</v>
      </c>
      <c r="J31" t="s">
        <v>883</v>
      </c>
    </row>
    <row r="32" spans="1:10" x14ac:dyDescent="0.2">
      <c r="A32" t="s">
        <v>69</v>
      </c>
      <c r="B32" t="s">
        <v>15</v>
      </c>
      <c r="C32">
        <v>1037520.76</v>
      </c>
      <c r="D32" s="3">
        <v>-200</v>
      </c>
      <c r="E32">
        <v>0</v>
      </c>
      <c r="F32" s="3">
        <v>1037320.76</v>
      </c>
      <c r="G32" s="2" t="s">
        <v>21</v>
      </c>
      <c r="I32" t="s">
        <v>502</v>
      </c>
      <c r="J32" t="s">
        <v>884</v>
      </c>
    </row>
    <row r="33" spans="1:10" x14ac:dyDescent="0.2">
      <c r="A33" t="s">
        <v>70</v>
      </c>
      <c r="B33" t="s">
        <v>1</v>
      </c>
      <c r="C33">
        <v>1037320.76</v>
      </c>
      <c r="D33" s="3">
        <v>-859228.28</v>
      </c>
      <c r="E33">
        <v>0</v>
      </c>
      <c r="F33" s="3">
        <v>178092.48</v>
      </c>
      <c r="G33" s="2" t="s">
        <v>71</v>
      </c>
      <c r="I33" t="s">
        <v>503</v>
      </c>
      <c r="J33" t="s">
        <v>484</v>
      </c>
    </row>
    <row r="34" spans="1:10" x14ac:dyDescent="0.2">
      <c r="A34" t="s">
        <v>72</v>
      </c>
      <c r="B34" t="s">
        <v>15</v>
      </c>
      <c r="C34">
        <v>178092.48</v>
      </c>
      <c r="D34" s="3">
        <v>-68750</v>
      </c>
      <c r="E34">
        <v>0</v>
      </c>
      <c r="F34" s="3">
        <v>109342.48</v>
      </c>
      <c r="G34" s="2" t="s">
        <v>73</v>
      </c>
      <c r="H34" t="s">
        <v>20</v>
      </c>
      <c r="I34" t="s">
        <v>500</v>
      </c>
      <c r="J34" t="s">
        <v>480</v>
      </c>
    </row>
    <row r="35" spans="1:10" x14ac:dyDescent="0.2">
      <c r="A35" t="s">
        <v>72</v>
      </c>
      <c r="B35" t="s">
        <v>15</v>
      </c>
      <c r="C35">
        <v>109342.48</v>
      </c>
      <c r="D35" s="3">
        <v>-100</v>
      </c>
      <c r="E35">
        <v>0</v>
      </c>
      <c r="F35" s="3">
        <v>109242.48</v>
      </c>
      <c r="G35" s="2" t="s">
        <v>21</v>
      </c>
      <c r="I35" t="s">
        <v>502</v>
      </c>
      <c r="J35" t="s">
        <v>884</v>
      </c>
    </row>
    <row r="36" spans="1:10" x14ac:dyDescent="0.2">
      <c r="A36" t="s">
        <v>74</v>
      </c>
      <c r="B36" t="s">
        <v>15</v>
      </c>
      <c r="C36">
        <v>109242.48</v>
      </c>
      <c r="D36" s="3">
        <v>0</v>
      </c>
      <c r="E36" s="3">
        <v>330000</v>
      </c>
      <c r="F36" s="3">
        <v>439242.48</v>
      </c>
      <c r="G36" t="s">
        <v>75</v>
      </c>
      <c r="H36" t="s">
        <v>17</v>
      </c>
      <c r="I36" t="s">
        <v>495</v>
      </c>
      <c r="J36" t="s">
        <v>480</v>
      </c>
    </row>
    <row r="37" spans="1:10" x14ac:dyDescent="0.2">
      <c r="A37" t="s">
        <v>76</v>
      </c>
      <c r="B37" t="s">
        <v>4</v>
      </c>
      <c r="C37">
        <v>439242.48</v>
      </c>
      <c r="D37" s="3">
        <v>0</v>
      </c>
      <c r="E37" s="3">
        <v>351000</v>
      </c>
      <c r="F37" s="3">
        <v>790242.48</v>
      </c>
      <c r="G37" t="s">
        <v>77</v>
      </c>
      <c r="H37" t="s">
        <v>6</v>
      </c>
      <c r="I37" t="s">
        <v>745</v>
      </c>
      <c r="J37" t="s">
        <v>480</v>
      </c>
    </row>
    <row r="38" spans="1:10" x14ac:dyDescent="0.2">
      <c r="A38" t="s">
        <v>78</v>
      </c>
      <c r="B38" t="s">
        <v>8</v>
      </c>
      <c r="C38">
        <v>790242.48</v>
      </c>
      <c r="D38" s="3">
        <v>0</v>
      </c>
      <c r="E38" s="3">
        <v>330000</v>
      </c>
      <c r="F38" s="3">
        <v>1120242.48</v>
      </c>
      <c r="G38" t="s">
        <v>79</v>
      </c>
      <c r="H38" t="s">
        <v>10</v>
      </c>
      <c r="I38" t="s">
        <v>486</v>
      </c>
      <c r="J38" t="s">
        <v>480</v>
      </c>
    </row>
    <row r="39" spans="1:10" x14ac:dyDescent="0.2">
      <c r="A39" t="s">
        <v>80</v>
      </c>
      <c r="B39" t="s">
        <v>26</v>
      </c>
      <c r="C39">
        <v>1120242.48</v>
      </c>
      <c r="D39" s="3">
        <v>0</v>
      </c>
      <c r="E39" s="3">
        <v>1254000</v>
      </c>
      <c r="F39" s="3">
        <v>2374242.48</v>
      </c>
      <c r="G39" t="s">
        <v>81</v>
      </c>
      <c r="H39" t="s">
        <v>28</v>
      </c>
      <c r="I39" t="s">
        <v>429</v>
      </c>
      <c r="J39" t="s">
        <v>480</v>
      </c>
    </row>
    <row r="40" spans="1:10" x14ac:dyDescent="0.2">
      <c r="A40" t="s">
        <v>82</v>
      </c>
      <c r="B40" t="s">
        <v>33</v>
      </c>
      <c r="C40">
        <v>2374242.48</v>
      </c>
      <c r="D40" s="3">
        <v>0</v>
      </c>
      <c r="E40" s="3">
        <v>105600</v>
      </c>
      <c r="F40" s="3">
        <v>2479842.48</v>
      </c>
      <c r="G40" t="s">
        <v>34</v>
      </c>
      <c r="H40" t="s">
        <v>35</v>
      </c>
      <c r="I40" t="s">
        <v>562</v>
      </c>
      <c r="J40" t="s">
        <v>480</v>
      </c>
    </row>
    <row r="41" spans="1:10" x14ac:dyDescent="0.2">
      <c r="A41" t="s">
        <v>83</v>
      </c>
      <c r="B41" t="s">
        <v>4</v>
      </c>
      <c r="C41">
        <v>2479842.48</v>
      </c>
      <c r="D41" s="3">
        <v>0</v>
      </c>
      <c r="E41" s="3">
        <v>39600</v>
      </c>
      <c r="F41" s="3">
        <v>2519442.48</v>
      </c>
      <c r="G41" t="s">
        <v>84</v>
      </c>
      <c r="H41" t="s">
        <v>31</v>
      </c>
      <c r="I41" t="s">
        <v>483</v>
      </c>
      <c r="J41" t="s">
        <v>484</v>
      </c>
    </row>
    <row r="42" spans="1:10" x14ac:dyDescent="0.2">
      <c r="A42" t="s">
        <v>85</v>
      </c>
      <c r="B42" t="s">
        <v>4</v>
      </c>
      <c r="C42">
        <v>2519442.48</v>
      </c>
      <c r="D42" s="3">
        <v>0</v>
      </c>
      <c r="E42" s="3">
        <v>2700000</v>
      </c>
      <c r="F42" s="3">
        <v>5219442.4800000004</v>
      </c>
      <c r="G42" t="s">
        <v>86</v>
      </c>
      <c r="H42" t="s">
        <v>87</v>
      </c>
      <c r="I42" t="s">
        <v>482</v>
      </c>
      <c r="J42" t="s">
        <v>480</v>
      </c>
    </row>
    <row r="43" spans="1:10" x14ac:dyDescent="0.2">
      <c r="A43" t="s">
        <v>88</v>
      </c>
      <c r="B43" t="s">
        <v>15</v>
      </c>
      <c r="C43">
        <v>5219442.4800000004</v>
      </c>
      <c r="D43" s="3">
        <v>-966477.27</v>
      </c>
      <c r="E43">
        <v>0</v>
      </c>
      <c r="F43" s="3">
        <v>4252965.21</v>
      </c>
      <c r="G43" s="2" t="s">
        <v>89</v>
      </c>
      <c r="H43" t="s">
        <v>38</v>
      </c>
      <c r="I43" t="s">
        <v>496</v>
      </c>
      <c r="J43" t="s">
        <v>883</v>
      </c>
    </row>
    <row r="44" spans="1:10" x14ac:dyDescent="0.2">
      <c r="A44" t="s">
        <v>88</v>
      </c>
      <c r="B44" t="s">
        <v>15</v>
      </c>
      <c r="C44">
        <v>4252965.21</v>
      </c>
      <c r="D44" s="3">
        <v>-200</v>
      </c>
      <c r="E44">
        <v>0</v>
      </c>
      <c r="F44" s="3">
        <v>4252765.21</v>
      </c>
      <c r="G44" s="2" t="s">
        <v>21</v>
      </c>
      <c r="I44" t="s">
        <v>502</v>
      </c>
      <c r="J44" t="s">
        <v>884</v>
      </c>
    </row>
    <row r="45" spans="1:10" x14ac:dyDescent="0.2">
      <c r="A45" t="s">
        <v>90</v>
      </c>
      <c r="B45" t="s">
        <v>15</v>
      </c>
      <c r="C45">
        <v>4252765.21</v>
      </c>
      <c r="D45" s="3">
        <v>-1167276.8</v>
      </c>
      <c r="E45">
        <v>0</v>
      </c>
      <c r="F45" s="3">
        <v>3085488.41</v>
      </c>
      <c r="G45" s="2" t="s">
        <v>23</v>
      </c>
      <c r="H45" t="s">
        <v>24</v>
      </c>
      <c r="I45" t="s">
        <v>499</v>
      </c>
    </row>
    <row r="46" spans="1:10" x14ac:dyDescent="0.2">
      <c r="A46" t="s">
        <v>90</v>
      </c>
      <c r="B46" t="s">
        <v>15</v>
      </c>
      <c r="C46">
        <v>3085488.41</v>
      </c>
      <c r="D46" s="3">
        <v>-100</v>
      </c>
      <c r="E46">
        <v>0</v>
      </c>
      <c r="F46" s="3">
        <v>3085388.41</v>
      </c>
      <c r="G46" s="2" t="s">
        <v>21</v>
      </c>
      <c r="I46" t="s">
        <v>502</v>
      </c>
      <c r="J46" t="s">
        <v>884</v>
      </c>
    </row>
    <row r="47" spans="1:10" x14ac:dyDescent="0.2">
      <c r="A47" t="s">
        <v>91</v>
      </c>
      <c r="B47" t="s">
        <v>4</v>
      </c>
      <c r="C47">
        <v>3085388.41</v>
      </c>
      <c r="D47" s="3">
        <v>0</v>
      </c>
      <c r="E47" s="3">
        <v>126000</v>
      </c>
      <c r="F47" s="3">
        <v>3211388.41</v>
      </c>
      <c r="G47" t="s">
        <v>92</v>
      </c>
      <c r="H47" t="s">
        <v>66</v>
      </c>
      <c r="I47" t="s">
        <v>488</v>
      </c>
      <c r="J47" t="s">
        <v>480</v>
      </c>
    </row>
    <row r="48" spans="1:10" x14ac:dyDescent="0.2">
      <c r="A48" t="s">
        <v>93</v>
      </c>
      <c r="B48" t="s">
        <v>4</v>
      </c>
      <c r="C48">
        <v>3211388.41</v>
      </c>
      <c r="D48" s="3">
        <v>0</v>
      </c>
      <c r="E48" s="3">
        <v>77000</v>
      </c>
      <c r="F48" s="3">
        <v>3288388.41</v>
      </c>
      <c r="G48" t="s">
        <v>94</v>
      </c>
      <c r="H48" t="s">
        <v>44</v>
      </c>
      <c r="I48" t="s">
        <v>479</v>
      </c>
      <c r="J48" t="s">
        <v>480</v>
      </c>
    </row>
    <row r="49" spans="1:10" x14ac:dyDescent="0.2">
      <c r="A49" t="s">
        <v>95</v>
      </c>
      <c r="B49" t="s">
        <v>1</v>
      </c>
      <c r="C49">
        <v>3288388.41</v>
      </c>
      <c r="D49" s="3">
        <v>-20000</v>
      </c>
      <c r="E49">
        <v>0</v>
      </c>
      <c r="F49" s="3">
        <v>3268388.41</v>
      </c>
      <c r="G49" s="2" t="s">
        <v>96</v>
      </c>
      <c r="H49" t="s">
        <v>97</v>
      </c>
      <c r="I49" t="s">
        <v>502</v>
      </c>
      <c r="J49" t="s">
        <v>882</v>
      </c>
    </row>
    <row r="50" spans="1:10" x14ac:dyDescent="0.2">
      <c r="A50" t="s">
        <v>98</v>
      </c>
      <c r="B50" t="s">
        <v>99</v>
      </c>
      <c r="C50">
        <v>3268388.41</v>
      </c>
      <c r="D50" s="3">
        <v>-15000</v>
      </c>
      <c r="E50">
        <v>0</v>
      </c>
      <c r="F50" s="3">
        <v>3253388.41</v>
      </c>
      <c r="G50" s="2" t="s">
        <v>100</v>
      </c>
      <c r="H50" t="s">
        <v>101</v>
      </c>
      <c r="I50" t="s">
        <v>502</v>
      </c>
      <c r="J50" t="s">
        <v>882</v>
      </c>
    </row>
    <row r="51" spans="1:10" x14ac:dyDescent="0.2">
      <c r="A51" t="s">
        <v>102</v>
      </c>
      <c r="B51" t="s">
        <v>4</v>
      </c>
      <c r="C51">
        <v>3253388.41</v>
      </c>
      <c r="D51" s="3">
        <v>0</v>
      </c>
      <c r="E51" s="3">
        <v>1450000</v>
      </c>
      <c r="F51" s="3">
        <v>4703388.41</v>
      </c>
      <c r="G51" t="s">
        <v>55</v>
      </c>
      <c r="H51" t="s">
        <v>56</v>
      </c>
      <c r="I51" t="s">
        <v>599</v>
      </c>
      <c r="J51" t="s">
        <v>480</v>
      </c>
    </row>
    <row r="52" spans="1:10" x14ac:dyDescent="0.2">
      <c r="A52" t="s">
        <v>103</v>
      </c>
      <c r="B52" t="s">
        <v>15</v>
      </c>
      <c r="C52">
        <v>4703388.41</v>
      </c>
      <c r="D52" s="3">
        <v>-519034.09</v>
      </c>
      <c r="E52">
        <v>0</v>
      </c>
      <c r="F52" s="3">
        <v>4184354.32</v>
      </c>
      <c r="G52" t="s">
        <v>58</v>
      </c>
      <c r="H52" t="s">
        <v>59</v>
      </c>
      <c r="I52" t="s">
        <v>498</v>
      </c>
      <c r="J52" t="s">
        <v>883</v>
      </c>
    </row>
    <row r="53" spans="1:10" x14ac:dyDescent="0.2">
      <c r="A53" t="s">
        <v>103</v>
      </c>
      <c r="B53" t="s">
        <v>15</v>
      </c>
      <c r="C53">
        <v>4184354.32</v>
      </c>
      <c r="D53" s="3">
        <v>-200</v>
      </c>
      <c r="E53">
        <v>0</v>
      </c>
      <c r="F53" s="3">
        <v>4184154.32</v>
      </c>
      <c r="G53" s="2" t="s">
        <v>21</v>
      </c>
      <c r="I53" t="s">
        <v>502</v>
      </c>
      <c r="J53" t="s">
        <v>884</v>
      </c>
    </row>
    <row r="54" spans="1:10" x14ac:dyDescent="0.2">
      <c r="A54" t="s">
        <v>103</v>
      </c>
      <c r="B54" t="s">
        <v>4</v>
      </c>
      <c r="C54">
        <v>4184154.32</v>
      </c>
      <c r="D54" s="3">
        <v>0</v>
      </c>
      <c r="E54" s="3">
        <v>1600000</v>
      </c>
      <c r="F54" s="3">
        <v>5784154.3200000003</v>
      </c>
      <c r="G54" t="s">
        <v>104</v>
      </c>
      <c r="H54" t="s">
        <v>105</v>
      </c>
      <c r="I54" t="s">
        <v>485</v>
      </c>
      <c r="J54" t="s">
        <v>480</v>
      </c>
    </row>
    <row r="55" spans="1:10" x14ac:dyDescent="0.2">
      <c r="A55" t="s">
        <v>103</v>
      </c>
      <c r="B55" t="s">
        <v>15</v>
      </c>
      <c r="C55">
        <v>5784154.3200000003</v>
      </c>
      <c r="D55" s="3">
        <v>-572727.27</v>
      </c>
      <c r="E55">
        <v>0</v>
      </c>
      <c r="F55" s="3">
        <v>5211427.05</v>
      </c>
      <c r="G55" t="s">
        <v>58</v>
      </c>
      <c r="H55" t="s">
        <v>59</v>
      </c>
      <c r="I55" t="s">
        <v>498</v>
      </c>
      <c r="J55" t="s">
        <v>883</v>
      </c>
    </row>
    <row r="56" spans="1:10" x14ac:dyDescent="0.2">
      <c r="A56" t="s">
        <v>103</v>
      </c>
      <c r="B56" t="s">
        <v>15</v>
      </c>
      <c r="C56">
        <v>5211427.05</v>
      </c>
      <c r="D56" s="3">
        <v>-200</v>
      </c>
      <c r="E56">
        <v>0</v>
      </c>
      <c r="F56" s="3">
        <v>5211227.05</v>
      </c>
      <c r="G56" s="2" t="s">
        <v>21</v>
      </c>
      <c r="I56" t="s">
        <v>502</v>
      </c>
      <c r="J56" t="s">
        <v>884</v>
      </c>
    </row>
    <row r="57" spans="1:10" x14ac:dyDescent="0.2">
      <c r="A57" t="s">
        <v>106</v>
      </c>
      <c r="B57" t="s">
        <v>15</v>
      </c>
      <c r="C57">
        <v>5211227.05</v>
      </c>
      <c r="D57" s="3">
        <v>-1166240</v>
      </c>
      <c r="E57">
        <v>0</v>
      </c>
      <c r="F57" s="3">
        <v>4044987.05</v>
      </c>
      <c r="G57" s="2" t="s">
        <v>23</v>
      </c>
      <c r="H57" t="s">
        <v>24</v>
      </c>
      <c r="I57" t="s">
        <v>499</v>
      </c>
    </row>
    <row r="58" spans="1:10" x14ac:dyDescent="0.2">
      <c r="A58" t="s">
        <v>106</v>
      </c>
      <c r="B58" t="s">
        <v>15</v>
      </c>
      <c r="C58">
        <v>4044987.05</v>
      </c>
      <c r="D58" s="3">
        <v>-100</v>
      </c>
      <c r="E58">
        <v>0</v>
      </c>
      <c r="F58" s="3">
        <v>4044887.05</v>
      </c>
      <c r="G58" s="2" t="s">
        <v>21</v>
      </c>
      <c r="I58" t="s">
        <v>502</v>
      </c>
      <c r="J58" t="s">
        <v>884</v>
      </c>
    </row>
    <row r="59" spans="1:10" x14ac:dyDescent="0.2">
      <c r="A59" t="s">
        <v>107</v>
      </c>
      <c r="B59" t="s">
        <v>15</v>
      </c>
      <c r="C59">
        <v>4044887.05</v>
      </c>
      <c r="D59" s="3">
        <v>-885000</v>
      </c>
      <c r="E59">
        <v>0</v>
      </c>
      <c r="F59" s="3">
        <v>3159887.05</v>
      </c>
      <c r="G59" s="2" t="s">
        <v>108</v>
      </c>
      <c r="H59" t="s">
        <v>109</v>
      </c>
      <c r="I59" t="s">
        <v>501</v>
      </c>
    </row>
    <row r="60" spans="1:10" x14ac:dyDescent="0.2">
      <c r="A60" t="s">
        <v>107</v>
      </c>
      <c r="B60" t="s">
        <v>15</v>
      </c>
      <c r="C60">
        <v>3159887.05</v>
      </c>
      <c r="D60" s="3">
        <v>-100</v>
      </c>
      <c r="E60">
        <v>0</v>
      </c>
      <c r="F60" s="3">
        <v>3159787.05</v>
      </c>
      <c r="G60" s="2" t="s">
        <v>21</v>
      </c>
      <c r="I60" t="s">
        <v>502</v>
      </c>
      <c r="J60" t="s">
        <v>884</v>
      </c>
    </row>
    <row r="61" spans="1:10" x14ac:dyDescent="0.2">
      <c r="A61" t="s">
        <v>110</v>
      </c>
      <c r="B61" t="s">
        <v>4</v>
      </c>
      <c r="C61">
        <v>3159787.05</v>
      </c>
      <c r="D61" s="3">
        <v>-2000</v>
      </c>
      <c r="E61">
        <v>0</v>
      </c>
      <c r="F61" s="3">
        <v>3157787.05</v>
      </c>
      <c r="G61" s="2" t="s">
        <v>68</v>
      </c>
      <c r="I61" t="s">
        <v>502</v>
      </c>
      <c r="J61" t="s">
        <v>884</v>
      </c>
    </row>
    <row r="62" spans="1:10" x14ac:dyDescent="0.2">
      <c r="A62" t="s">
        <v>111</v>
      </c>
      <c r="B62" t="s">
        <v>4</v>
      </c>
      <c r="C62">
        <v>3157787.05</v>
      </c>
      <c r="D62" s="3">
        <v>0</v>
      </c>
      <c r="E62" s="3">
        <v>39600</v>
      </c>
      <c r="F62" s="3">
        <v>3197387.05</v>
      </c>
      <c r="G62" t="s">
        <v>112</v>
      </c>
      <c r="H62" t="s">
        <v>31</v>
      </c>
      <c r="I62" t="s">
        <v>483</v>
      </c>
      <c r="J62" t="s">
        <v>484</v>
      </c>
    </row>
    <row r="63" spans="1:10" x14ac:dyDescent="0.2">
      <c r="A63" t="s">
        <v>113</v>
      </c>
      <c r="B63" t="s">
        <v>4</v>
      </c>
      <c r="C63">
        <v>3197387.05</v>
      </c>
      <c r="D63" s="3">
        <v>0</v>
      </c>
      <c r="E63" s="3">
        <v>79200</v>
      </c>
      <c r="F63" s="3">
        <v>3276587.05</v>
      </c>
      <c r="G63" t="s">
        <v>114</v>
      </c>
      <c r="H63" t="s">
        <v>53</v>
      </c>
      <c r="I63" t="s">
        <v>493</v>
      </c>
      <c r="J63" t="s">
        <v>494</v>
      </c>
    </row>
    <row r="64" spans="1:10" x14ac:dyDescent="0.2">
      <c r="A64" t="s">
        <v>115</v>
      </c>
      <c r="B64" t="s">
        <v>26</v>
      </c>
      <c r="C64">
        <v>3276587.05</v>
      </c>
      <c r="D64" s="3">
        <v>0</v>
      </c>
      <c r="E64" s="3">
        <v>1254000</v>
      </c>
      <c r="F64" s="3">
        <v>4530587.05</v>
      </c>
      <c r="G64" t="s">
        <v>116</v>
      </c>
      <c r="H64" t="s">
        <v>28</v>
      </c>
      <c r="I64" t="s">
        <v>429</v>
      </c>
      <c r="J64" t="s">
        <v>480</v>
      </c>
    </row>
    <row r="65" spans="1:10" x14ac:dyDescent="0.2">
      <c r="A65" t="s">
        <v>117</v>
      </c>
      <c r="B65" t="s">
        <v>4</v>
      </c>
      <c r="C65">
        <v>4530587.05</v>
      </c>
      <c r="D65" s="3">
        <v>0</v>
      </c>
      <c r="E65" s="3">
        <v>264000</v>
      </c>
      <c r="F65" s="3">
        <v>4794587.05</v>
      </c>
      <c r="G65" t="s">
        <v>118</v>
      </c>
      <c r="H65" t="s">
        <v>119</v>
      </c>
      <c r="I65" t="s">
        <v>479</v>
      </c>
      <c r="J65" t="s">
        <v>480</v>
      </c>
    </row>
    <row r="66" spans="1:10" x14ac:dyDescent="0.2">
      <c r="A66" t="s">
        <v>120</v>
      </c>
      <c r="B66" t="s">
        <v>4</v>
      </c>
      <c r="C66">
        <v>4794587.05</v>
      </c>
      <c r="D66" s="3">
        <v>0</v>
      </c>
      <c r="E66" s="3">
        <v>264000</v>
      </c>
      <c r="F66" s="3">
        <v>5058587.05</v>
      </c>
      <c r="G66" t="s">
        <v>121</v>
      </c>
      <c r="H66" t="s">
        <v>119</v>
      </c>
      <c r="I66" t="s">
        <v>479</v>
      </c>
      <c r="J66" t="s">
        <v>480</v>
      </c>
    </row>
    <row r="67" spans="1:10" x14ac:dyDescent="0.2">
      <c r="A67" t="s">
        <v>122</v>
      </c>
      <c r="B67" t="s">
        <v>1</v>
      </c>
      <c r="C67">
        <v>5058587.05</v>
      </c>
      <c r="D67" s="3">
        <v>-893185.08</v>
      </c>
      <c r="E67">
        <v>0</v>
      </c>
      <c r="F67" s="3">
        <v>4165401.97</v>
      </c>
      <c r="G67" s="2" t="s">
        <v>123</v>
      </c>
      <c r="I67" t="s">
        <v>503</v>
      </c>
      <c r="J67" t="s">
        <v>484</v>
      </c>
    </row>
    <row r="68" spans="1:10" x14ac:dyDescent="0.2">
      <c r="A68" t="s">
        <v>124</v>
      </c>
      <c r="B68" t="s">
        <v>15</v>
      </c>
      <c r="C68">
        <v>4165401.97</v>
      </c>
      <c r="D68" s="3">
        <v>-1540175</v>
      </c>
      <c r="E68">
        <v>0</v>
      </c>
      <c r="F68" s="3">
        <v>2625226.9700000002</v>
      </c>
      <c r="G68" t="s">
        <v>37</v>
      </c>
      <c r="H68" t="s">
        <v>38</v>
      </c>
      <c r="I68" t="s">
        <v>496</v>
      </c>
      <c r="J68" t="s">
        <v>883</v>
      </c>
    </row>
    <row r="69" spans="1:10" x14ac:dyDescent="0.2">
      <c r="A69" t="s">
        <v>124</v>
      </c>
      <c r="B69" t="s">
        <v>15</v>
      </c>
      <c r="C69">
        <v>2625226.9700000002</v>
      </c>
      <c r="D69" s="3">
        <v>-200</v>
      </c>
      <c r="E69">
        <v>0</v>
      </c>
      <c r="F69" s="3">
        <v>2625026.9700000002</v>
      </c>
      <c r="G69" s="2" t="s">
        <v>21</v>
      </c>
      <c r="I69" t="s">
        <v>502</v>
      </c>
      <c r="J69" t="s">
        <v>884</v>
      </c>
    </row>
    <row r="70" spans="1:10" x14ac:dyDescent="0.2">
      <c r="A70" t="s">
        <v>125</v>
      </c>
      <c r="B70" t="s">
        <v>15</v>
      </c>
      <c r="C70">
        <v>2625026.9700000002</v>
      </c>
      <c r="D70" s="3">
        <v>-1540175</v>
      </c>
      <c r="E70">
        <v>0</v>
      </c>
      <c r="F70" s="3">
        <v>1084851.97</v>
      </c>
      <c r="G70" t="s">
        <v>126</v>
      </c>
      <c r="H70" t="s">
        <v>127</v>
      </c>
      <c r="I70" t="s">
        <v>498</v>
      </c>
      <c r="J70" t="s">
        <v>883</v>
      </c>
    </row>
    <row r="71" spans="1:10" x14ac:dyDescent="0.2">
      <c r="A71" t="s">
        <v>125</v>
      </c>
      <c r="B71" t="s">
        <v>15</v>
      </c>
      <c r="C71">
        <v>1084851.97</v>
      </c>
      <c r="D71" s="3">
        <v>-200</v>
      </c>
      <c r="E71">
        <v>0</v>
      </c>
      <c r="F71" s="3">
        <v>1084651.97</v>
      </c>
      <c r="G71" s="2" t="s">
        <v>21</v>
      </c>
      <c r="I71" t="s">
        <v>502</v>
      </c>
      <c r="J71" t="s">
        <v>884</v>
      </c>
    </row>
    <row r="72" spans="1:10" x14ac:dyDescent="0.2">
      <c r="A72" t="s">
        <v>128</v>
      </c>
      <c r="B72" t="s">
        <v>15</v>
      </c>
      <c r="C72">
        <v>1084651.97</v>
      </c>
      <c r="D72" s="3">
        <v>-68750</v>
      </c>
      <c r="E72">
        <v>0</v>
      </c>
      <c r="F72" s="3">
        <v>1015901.97</v>
      </c>
      <c r="G72" s="2" t="s">
        <v>129</v>
      </c>
      <c r="H72" t="s">
        <v>20</v>
      </c>
      <c r="I72" t="s">
        <v>500</v>
      </c>
      <c r="J72" t="s">
        <v>480</v>
      </c>
    </row>
    <row r="73" spans="1:10" x14ac:dyDescent="0.2">
      <c r="A73" t="s">
        <v>128</v>
      </c>
      <c r="B73" t="s">
        <v>15</v>
      </c>
      <c r="C73">
        <v>1015901.97</v>
      </c>
      <c r="D73" s="3">
        <v>-100</v>
      </c>
      <c r="E73">
        <v>0</v>
      </c>
      <c r="F73" s="3">
        <v>1015801.97</v>
      </c>
      <c r="G73" s="2" t="s">
        <v>21</v>
      </c>
      <c r="I73" t="s">
        <v>502</v>
      </c>
      <c r="J73" t="s">
        <v>884</v>
      </c>
    </row>
    <row r="74" spans="1:10" x14ac:dyDescent="0.2">
      <c r="A74" t="s">
        <v>130</v>
      </c>
      <c r="B74" t="s">
        <v>15</v>
      </c>
      <c r="C74">
        <v>1015801.97</v>
      </c>
      <c r="D74" s="3">
        <v>0</v>
      </c>
      <c r="E74" s="3">
        <v>330000</v>
      </c>
      <c r="F74" s="3">
        <v>1345801.97</v>
      </c>
      <c r="G74" t="s">
        <v>16</v>
      </c>
      <c r="H74" t="s">
        <v>17</v>
      </c>
      <c r="I74" t="s">
        <v>495</v>
      </c>
      <c r="J74" t="s">
        <v>480</v>
      </c>
    </row>
    <row r="75" spans="1:10" x14ac:dyDescent="0.2">
      <c r="A75" t="s">
        <v>131</v>
      </c>
      <c r="B75" t="s">
        <v>4</v>
      </c>
      <c r="C75">
        <v>1345801.97</v>
      </c>
      <c r="D75" s="3">
        <v>0</v>
      </c>
      <c r="E75" s="3">
        <v>351000</v>
      </c>
      <c r="F75" s="3">
        <v>1696801.97</v>
      </c>
      <c r="G75" t="s">
        <v>132</v>
      </c>
      <c r="H75" t="s">
        <v>6</v>
      </c>
      <c r="I75" t="s">
        <v>745</v>
      </c>
      <c r="J75" t="s">
        <v>480</v>
      </c>
    </row>
    <row r="76" spans="1:10" x14ac:dyDescent="0.2">
      <c r="A76" t="s">
        <v>133</v>
      </c>
      <c r="B76" t="s">
        <v>33</v>
      </c>
      <c r="C76">
        <v>1696801.97</v>
      </c>
      <c r="D76" s="3">
        <v>0</v>
      </c>
      <c r="E76" s="3">
        <v>105600</v>
      </c>
      <c r="F76" s="3">
        <v>1802401.97</v>
      </c>
      <c r="G76" t="s">
        <v>134</v>
      </c>
      <c r="H76" t="s">
        <v>35</v>
      </c>
      <c r="I76" t="s">
        <v>562</v>
      </c>
      <c r="J76" t="s">
        <v>480</v>
      </c>
    </row>
    <row r="77" spans="1:10" x14ac:dyDescent="0.2">
      <c r="A77" t="s">
        <v>135</v>
      </c>
      <c r="B77" t="s">
        <v>4</v>
      </c>
      <c r="C77">
        <v>1802401.97</v>
      </c>
      <c r="D77" s="3">
        <v>0</v>
      </c>
      <c r="E77" s="3">
        <v>158400</v>
      </c>
      <c r="F77" s="3">
        <v>1960801.97</v>
      </c>
      <c r="G77" t="s">
        <v>136</v>
      </c>
      <c r="H77" t="s">
        <v>137</v>
      </c>
      <c r="I77" t="s">
        <v>492</v>
      </c>
      <c r="J77" t="s">
        <v>484</v>
      </c>
    </row>
    <row r="78" spans="1:10" x14ac:dyDescent="0.2">
      <c r="A78" t="s">
        <v>138</v>
      </c>
      <c r="B78" t="s">
        <v>4</v>
      </c>
      <c r="C78">
        <v>1960801.97</v>
      </c>
      <c r="D78" s="3">
        <v>0</v>
      </c>
      <c r="E78" s="3">
        <v>126000</v>
      </c>
      <c r="F78" s="3">
        <v>2086801.97</v>
      </c>
      <c r="G78" t="s">
        <v>139</v>
      </c>
      <c r="H78" t="s">
        <v>66</v>
      </c>
      <c r="I78" t="s">
        <v>488</v>
      </c>
      <c r="J78" t="s">
        <v>480</v>
      </c>
    </row>
    <row r="79" spans="1:10" x14ac:dyDescent="0.2">
      <c r="A79" t="s">
        <v>140</v>
      </c>
      <c r="B79" t="s">
        <v>8</v>
      </c>
      <c r="C79">
        <v>2086801.97</v>
      </c>
      <c r="D79" s="3">
        <v>0</v>
      </c>
      <c r="E79" s="3">
        <v>330000</v>
      </c>
      <c r="F79" s="3">
        <v>2416801.9700000002</v>
      </c>
      <c r="G79" t="s">
        <v>141</v>
      </c>
      <c r="H79" t="s">
        <v>10</v>
      </c>
      <c r="I79" t="s">
        <v>486</v>
      </c>
      <c r="J79" t="s">
        <v>480</v>
      </c>
    </row>
    <row r="80" spans="1:10" x14ac:dyDescent="0.2">
      <c r="A80" t="s">
        <v>142</v>
      </c>
      <c r="B80" t="s">
        <v>4</v>
      </c>
      <c r="C80">
        <v>2416801.9700000002</v>
      </c>
      <c r="D80" s="3">
        <v>0</v>
      </c>
      <c r="E80" s="3">
        <v>36000</v>
      </c>
      <c r="F80" s="3">
        <v>2452801.9700000002</v>
      </c>
      <c r="G80" t="s">
        <v>143</v>
      </c>
      <c r="H80" t="s">
        <v>47</v>
      </c>
      <c r="I80" t="s">
        <v>490</v>
      </c>
      <c r="J80" t="s">
        <v>484</v>
      </c>
    </row>
    <row r="81" spans="1:10" x14ac:dyDescent="0.2">
      <c r="A81" t="s">
        <v>144</v>
      </c>
      <c r="B81" t="s">
        <v>15</v>
      </c>
      <c r="C81">
        <v>2452801.9700000002</v>
      </c>
      <c r="D81" s="3">
        <v>-1168198.3999999999</v>
      </c>
      <c r="E81">
        <v>0</v>
      </c>
      <c r="F81" s="3">
        <v>1284603.57</v>
      </c>
      <c r="G81" s="2" t="s">
        <v>23</v>
      </c>
      <c r="H81" t="s">
        <v>24</v>
      </c>
      <c r="I81" t="s">
        <v>499</v>
      </c>
    </row>
    <row r="82" spans="1:10" x14ac:dyDescent="0.2">
      <c r="A82" t="s">
        <v>144</v>
      </c>
      <c r="B82" t="s">
        <v>15</v>
      </c>
      <c r="C82">
        <v>1284603.57</v>
      </c>
      <c r="D82" s="3">
        <v>-100</v>
      </c>
      <c r="E82">
        <v>0</v>
      </c>
      <c r="F82" s="3">
        <v>1284503.57</v>
      </c>
      <c r="G82" s="2" t="s">
        <v>21</v>
      </c>
      <c r="I82" t="s">
        <v>502</v>
      </c>
      <c r="J82" t="s">
        <v>884</v>
      </c>
    </row>
    <row r="83" spans="1:10" x14ac:dyDescent="0.2">
      <c r="A83" t="s">
        <v>145</v>
      </c>
      <c r="B83" t="s">
        <v>4</v>
      </c>
      <c r="C83">
        <v>1284503.57</v>
      </c>
      <c r="D83" s="3">
        <v>-2000</v>
      </c>
      <c r="E83">
        <v>0</v>
      </c>
      <c r="F83" s="3">
        <v>1282503.57</v>
      </c>
      <c r="G83" s="2" t="s">
        <v>146</v>
      </c>
      <c r="I83" t="s">
        <v>502</v>
      </c>
      <c r="J83" t="s">
        <v>884</v>
      </c>
    </row>
    <row r="84" spans="1:10" x14ac:dyDescent="0.2">
      <c r="A84" t="s">
        <v>147</v>
      </c>
      <c r="B84" t="s">
        <v>4</v>
      </c>
      <c r="C84">
        <v>1282503.57</v>
      </c>
      <c r="D84" s="3">
        <v>0</v>
      </c>
      <c r="E84" s="3">
        <v>396000</v>
      </c>
      <c r="F84" s="3">
        <v>1678503.57</v>
      </c>
      <c r="G84" t="s">
        <v>148</v>
      </c>
      <c r="H84" t="s">
        <v>149</v>
      </c>
      <c r="I84" t="s">
        <v>519</v>
      </c>
      <c r="J84" t="s">
        <v>480</v>
      </c>
    </row>
    <row r="85" spans="1:10" x14ac:dyDescent="0.2">
      <c r="A85" t="s">
        <v>150</v>
      </c>
      <c r="B85" t="s">
        <v>15</v>
      </c>
      <c r="C85">
        <v>1678503.57</v>
      </c>
      <c r="D85" s="3">
        <v>-68750</v>
      </c>
      <c r="E85">
        <v>0</v>
      </c>
      <c r="F85" s="3">
        <v>1609753.57</v>
      </c>
      <c r="G85" s="2" t="s">
        <v>151</v>
      </c>
      <c r="H85" t="s">
        <v>20</v>
      </c>
      <c r="I85" t="s">
        <v>500</v>
      </c>
      <c r="J85" t="s">
        <v>480</v>
      </c>
    </row>
    <row r="86" spans="1:10" x14ac:dyDescent="0.2">
      <c r="A86" t="s">
        <v>150</v>
      </c>
      <c r="B86" t="s">
        <v>15</v>
      </c>
      <c r="C86">
        <v>1609753.57</v>
      </c>
      <c r="D86" s="3">
        <v>-100</v>
      </c>
      <c r="E86">
        <v>0</v>
      </c>
      <c r="F86" s="3">
        <v>1609653.57</v>
      </c>
      <c r="G86" s="2" t="s">
        <v>21</v>
      </c>
      <c r="I86" t="s">
        <v>502</v>
      </c>
      <c r="J86" t="s">
        <v>884</v>
      </c>
    </row>
    <row r="87" spans="1:10" x14ac:dyDescent="0.2">
      <c r="A87" t="s">
        <v>152</v>
      </c>
      <c r="B87" t="s">
        <v>4</v>
      </c>
      <c r="C87">
        <v>1609653.57</v>
      </c>
      <c r="D87" s="3">
        <v>0</v>
      </c>
      <c r="E87" s="3">
        <v>351000</v>
      </c>
      <c r="F87" s="3">
        <v>1960653.57</v>
      </c>
      <c r="G87" t="s">
        <v>153</v>
      </c>
      <c r="H87" t="s">
        <v>6</v>
      </c>
      <c r="I87" t="s">
        <v>745</v>
      </c>
      <c r="J87" t="s">
        <v>480</v>
      </c>
    </row>
    <row r="88" spans="1:10" x14ac:dyDescent="0.2">
      <c r="A88" t="s">
        <v>154</v>
      </c>
      <c r="B88" t="s">
        <v>1</v>
      </c>
      <c r="C88">
        <v>1960653.57</v>
      </c>
      <c r="D88" s="3">
        <v>-956395.46</v>
      </c>
      <c r="E88">
        <v>0</v>
      </c>
      <c r="F88" s="3">
        <v>1004258.11</v>
      </c>
      <c r="G88" s="2" t="s">
        <v>155</v>
      </c>
      <c r="I88" t="s">
        <v>503</v>
      </c>
      <c r="J88" t="s">
        <v>484</v>
      </c>
    </row>
    <row r="89" spans="1:10" x14ac:dyDescent="0.2">
      <c r="A89" t="s">
        <v>156</v>
      </c>
      <c r="B89" t="s">
        <v>15</v>
      </c>
      <c r="C89">
        <v>1004258.11</v>
      </c>
      <c r="D89" s="3">
        <v>0</v>
      </c>
      <c r="E89" s="3">
        <v>330000</v>
      </c>
      <c r="F89" s="3">
        <v>1334258.1100000001</v>
      </c>
      <c r="G89" t="s">
        <v>16</v>
      </c>
      <c r="H89" t="s">
        <v>17</v>
      </c>
      <c r="I89" t="s">
        <v>495</v>
      </c>
      <c r="J89" t="s">
        <v>480</v>
      </c>
    </row>
    <row r="90" spans="1:10" x14ac:dyDescent="0.2">
      <c r="A90" t="s">
        <v>157</v>
      </c>
      <c r="B90" t="s">
        <v>4</v>
      </c>
      <c r="C90">
        <v>1334258.1100000001</v>
      </c>
      <c r="D90" s="3">
        <v>0</v>
      </c>
      <c r="E90" s="3">
        <v>39600</v>
      </c>
      <c r="F90" s="3">
        <v>1373858.11</v>
      </c>
      <c r="G90" t="s">
        <v>158</v>
      </c>
      <c r="H90" t="s">
        <v>31</v>
      </c>
      <c r="I90" t="s">
        <v>483</v>
      </c>
      <c r="J90" t="s">
        <v>484</v>
      </c>
    </row>
    <row r="91" spans="1:10" x14ac:dyDescent="0.2">
      <c r="A91" t="s">
        <v>159</v>
      </c>
      <c r="B91" t="s">
        <v>4</v>
      </c>
      <c r="C91">
        <v>1373858.11</v>
      </c>
      <c r="D91" s="3">
        <v>0</v>
      </c>
      <c r="E91" s="3">
        <v>264000</v>
      </c>
      <c r="F91" s="3">
        <v>1637858.11</v>
      </c>
      <c r="G91" t="s">
        <v>160</v>
      </c>
      <c r="H91" t="s">
        <v>119</v>
      </c>
      <c r="I91" t="s">
        <v>479</v>
      </c>
      <c r="J91" t="s">
        <v>480</v>
      </c>
    </row>
    <row r="92" spans="1:10" x14ac:dyDescent="0.2">
      <c r="A92" t="s">
        <v>161</v>
      </c>
      <c r="B92" t="s">
        <v>4</v>
      </c>
      <c r="C92">
        <v>1637858.11</v>
      </c>
      <c r="D92" s="3">
        <v>0</v>
      </c>
      <c r="E92" s="3">
        <v>77000</v>
      </c>
      <c r="F92" s="3">
        <v>1714858.11</v>
      </c>
      <c r="G92" t="s">
        <v>162</v>
      </c>
      <c r="H92" t="s">
        <v>44</v>
      </c>
      <c r="I92" t="s">
        <v>479</v>
      </c>
      <c r="J92" t="s">
        <v>480</v>
      </c>
    </row>
    <row r="93" spans="1:10" x14ac:dyDescent="0.2">
      <c r="A93" t="s">
        <v>163</v>
      </c>
      <c r="B93" t="s">
        <v>4</v>
      </c>
      <c r="C93">
        <v>1714858.11</v>
      </c>
      <c r="D93" s="3">
        <v>0</v>
      </c>
      <c r="E93" s="3">
        <v>77000</v>
      </c>
      <c r="F93" s="3">
        <v>1791858.11</v>
      </c>
      <c r="G93" t="s">
        <v>164</v>
      </c>
      <c r="H93" t="s">
        <v>44</v>
      </c>
      <c r="I93" t="s">
        <v>479</v>
      </c>
      <c r="J93" t="s">
        <v>480</v>
      </c>
    </row>
    <row r="94" spans="1:10" x14ac:dyDescent="0.2">
      <c r="A94" t="s">
        <v>165</v>
      </c>
      <c r="B94" t="s">
        <v>15</v>
      </c>
      <c r="C94">
        <v>1791858.11</v>
      </c>
      <c r="D94" s="3">
        <v>-1543388</v>
      </c>
      <c r="E94">
        <v>0</v>
      </c>
      <c r="F94" s="3">
        <v>248470.11</v>
      </c>
      <c r="G94" t="s">
        <v>37</v>
      </c>
      <c r="H94" t="s">
        <v>38</v>
      </c>
      <c r="I94" t="s">
        <v>496</v>
      </c>
      <c r="J94" t="s">
        <v>883</v>
      </c>
    </row>
    <row r="95" spans="1:10" x14ac:dyDescent="0.2">
      <c r="A95" t="s">
        <v>165</v>
      </c>
      <c r="B95" t="s">
        <v>15</v>
      </c>
      <c r="C95">
        <v>248470.11</v>
      </c>
      <c r="D95" s="3">
        <v>-200</v>
      </c>
      <c r="E95">
        <v>0</v>
      </c>
      <c r="F95" s="3">
        <v>248270.11</v>
      </c>
      <c r="G95" s="2" t="s">
        <v>21</v>
      </c>
      <c r="I95" t="s">
        <v>502</v>
      </c>
      <c r="J95" t="s">
        <v>884</v>
      </c>
    </row>
    <row r="96" spans="1:10" x14ac:dyDescent="0.2">
      <c r="A96" t="s">
        <v>166</v>
      </c>
      <c r="B96" t="s">
        <v>4</v>
      </c>
      <c r="C96">
        <v>248270.11</v>
      </c>
      <c r="D96" s="3">
        <v>0</v>
      </c>
      <c r="E96" s="3">
        <v>214500</v>
      </c>
      <c r="F96" s="3">
        <v>462770.11</v>
      </c>
      <c r="G96" t="s">
        <v>167</v>
      </c>
      <c r="H96" t="s">
        <v>50</v>
      </c>
      <c r="I96" t="s">
        <v>485</v>
      </c>
      <c r="J96" t="s">
        <v>480</v>
      </c>
    </row>
    <row r="97" spans="1:10" x14ac:dyDescent="0.2">
      <c r="A97" t="s">
        <v>168</v>
      </c>
      <c r="B97" t="s">
        <v>4</v>
      </c>
      <c r="C97">
        <v>462770.11</v>
      </c>
      <c r="D97" s="3">
        <v>0</v>
      </c>
      <c r="E97" s="3">
        <v>135300</v>
      </c>
      <c r="F97" s="3">
        <v>598070.11</v>
      </c>
      <c r="G97" t="s">
        <v>169</v>
      </c>
      <c r="H97" t="s">
        <v>170</v>
      </c>
      <c r="I97" t="s">
        <v>599</v>
      </c>
      <c r="J97" t="s">
        <v>480</v>
      </c>
    </row>
    <row r="98" spans="1:10" x14ac:dyDescent="0.2">
      <c r="A98" t="s">
        <v>171</v>
      </c>
      <c r="B98" t="s">
        <v>33</v>
      </c>
      <c r="C98">
        <v>598070.11</v>
      </c>
      <c r="D98" s="3">
        <v>0</v>
      </c>
      <c r="E98" s="3">
        <v>105600</v>
      </c>
      <c r="F98" s="3">
        <v>703670.11</v>
      </c>
      <c r="G98" t="s">
        <v>134</v>
      </c>
      <c r="H98" t="s">
        <v>35</v>
      </c>
      <c r="I98" t="s">
        <v>562</v>
      </c>
      <c r="J98" t="s">
        <v>480</v>
      </c>
    </row>
    <row r="99" spans="1:10" x14ac:dyDescent="0.2">
      <c r="A99" t="s">
        <v>172</v>
      </c>
      <c r="B99" t="s">
        <v>26</v>
      </c>
      <c r="C99">
        <v>703670.11</v>
      </c>
      <c r="D99" s="3">
        <v>0</v>
      </c>
      <c r="E99" s="3">
        <v>1254000</v>
      </c>
      <c r="F99" s="3">
        <v>1957670.11</v>
      </c>
      <c r="G99" t="s">
        <v>173</v>
      </c>
      <c r="H99" t="s">
        <v>28</v>
      </c>
      <c r="I99" t="s">
        <v>429</v>
      </c>
      <c r="J99" t="s">
        <v>480</v>
      </c>
    </row>
    <row r="100" spans="1:10" x14ac:dyDescent="0.2">
      <c r="A100" t="s">
        <v>174</v>
      </c>
      <c r="B100" t="s">
        <v>15</v>
      </c>
      <c r="C100">
        <v>1957670.11</v>
      </c>
      <c r="D100" s="3">
        <v>-1243388</v>
      </c>
      <c r="E100">
        <v>0</v>
      </c>
      <c r="F100" s="3">
        <v>714282.11</v>
      </c>
      <c r="G100" t="s">
        <v>126</v>
      </c>
      <c r="H100" t="s">
        <v>127</v>
      </c>
      <c r="I100" t="s">
        <v>498</v>
      </c>
      <c r="J100" t="s">
        <v>883</v>
      </c>
    </row>
    <row r="101" spans="1:10" x14ac:dyDescent="0.2">
      <c r="A101" t="s">
        <v>174</v>
      </c>
      <c r="B101" t="s">
        <v>15</v>
      </c>
      <c r="C101">
        <v>714282.11</v>
      </c>
      <c r="D101" s="3">
        <v>-200</v>
      </c>
      <c r="E101">
        <v>0</v>
      </c>
      <c r="F101" s="3">
        <v>714082.11</v>
      </c>
      <c r="G101" s="2" t="s">
        <v>21</v>
      </c>
      <c r="I101" t="s">
        <v>502</v>
      </c>
      <c r="J101" t="s">
        <v>884</v>
      </c>
    </row>
    <row r="102" spans="1:10" x14ac:dyDescent="0.2">
      <c r="A102" t="s">
        <v>175</v>
      </c>
      <c r="B102" t="s">
        <v>4</v>
      </c>
      <c r="C102">
        <v>714082.11</v>
      </c>
      <c r="D102" s="3">
        <v>0</v>
      </c>
      <c r="E102" s="3">
        <v>330000</v>
      </c>
      <c r="F102" s="3">
        <v>1044082.11</v>
      </c>
      <c r="G102" t="s">
        <v>176</v>
      </c>
      <c r="H102" t="s">
        <v>177</v>
      </c>
      <c r="I102" t="s">
        <v>486</v>
      </c>
      <c r="J102" t="s">
        <v>480</v>
      </c>
    </row>
    <row r="103" spans="1:10" x14ac:dyDescent="0.2">
      <c r="A103" t="s">
        <v>178</v>
      </c>
      <c r="B103" t="s">
        <v>4</v>
      </c>
      <c r="C103">
        <v>1044082.11</v>
      </c>
      <c r="D103" s="3">
        <v>0</v>
      </c>
      <c r="E103" s="3">
        <v>126000</v>
      </c>
      <c r="F103" s="3">
        <v>1170082.1100000001</v>
      </c>
      <c r="G103" t="s">
        <v>179</v>
      </c>
      <c r="H103" t="s">
        <v>66</v>
      </c>
      <c r="I103" t="s">
        <v>488</v>
      </c>
      <c r="J103" t="s">
        <v>480</v>
      </c>
    </row>
    <row r="104" spans="1:10" x14ac:dyDescent="0.2">
      <c r="A104" t="s">
        <v>180</v>
      </c>
      <c r="B104" t="s">
        <v>4</v>
      </c>
      <c r="C104">
        <v>1170082.1100000001</v>
      </c>
      <c r="D104" s="3">
        <v>0</v>
      </c>
      <c r="E104" s="3">
        <v>36000</v>
      </c>
      <c r="F104" s="3">
        <v>1206082.1100000001</v>
      </c>
      <c r="G104" t="s">
        <v>181</v>
      </c>
      <c r="H104" t="s">
        <v>47</v>
      </c>
      <c r="I104" t="s">
        <v>490</v>
      </c>
      <c r="J104" t="s">
        <v>484</v>
      </c>
    </row>
    <row r="105" spans="1:10" x14ac:dyDescent="0.2">
      <c r="A105" t="s">
        <v>182</v>
      </c>
      <c r="B105" t="s">
        <v>4</v>
      </c>
      <c r="C105">
        <v>1206082.1100000001</v>
      </c>
      <c r="D105" s="3">
        <v>-2000</v>
      </c>
      <c r="E105">
        <v>0</v>
      </c>
      <c r="F105" s="3">
        <v>1204082.1100000001</v>
      </c>
      <c r="G105" s="2" t="s">
        <v>68</v>
      </c>
      <c r="I105" t="s">
        <v>502</v>
      </c>
      <c r="J105" t="s">
        <v>884</v>
      </c>
    </row>
    <row r="106" spans="1:10" x14ac:dyDescent="0.2">
      <c r="A106" t="s">
        <v>183</v>
      </c>
      <c r="B106" t="s">
        <v>4</v>
      </c>
      <c r="C106">
        <v>1204082.1100000001</v>
      </c>
      <c r="D106" s="3">
        <v>0</v>
      </c>
      <c r="E106" s="3">
        <v>495000</v>
      </c>
      <c r="F106" s="3">
        <v>1699082.11</v>
      </c>
      <c r="G106" t="s">
        <v>184</v>
      </c>
      <c r="H106" t="s">
        <v>185</v>
      </c>
      <c r="I106" t="s">
        <v>544</v>
      </c>
      <c r="J106" t="s">
        <v>480</v>
      </c>
    </row>
    <row r="107" spans="1:10" x14ac:dyDescent="0.2">
      <c r="A107" t="s">
        <v>186</v>
      </c>
      <c r="B107" t="s">
        <v>15</v>
      </c>
      <c r="C107">
        <v>1699082.11</v>
      </c>
      <c r="D107" s="3">
        <v>0</v>
      </c>
      <c r="E107" s="3">
        <v>395670</v>
      </c>
      <c r="F107" s="3">
        <v>2094752.11</v>
      </c>
      <c r="G107" t="s">
        <v>16</v>
      </c>
      <c r="H107" t="s">
        <v>17</v>
      </c>
      <c r="I107" t="s">
        <v>495</v>
      </c>
      <c r="J107" t="s">
        <v>480</v>
      </c>
    </row>
    <row r="108" spans="1:10" x14ac:dyDescent="0.2">
      <c r="A108" t="s">
        <v>187</v>
      </c>
      <c r="B108" t="s">
        <v>1</v>
      </c>
      <c r="C108">
        <v>2094752.11</v>
      </c>
      <c r="D108" s="3">
        <v>-1057739.26</v>
      </c>
      <c r="E108">
        <v>0</v>
      </c>
      <c r="F108" s="3">
        <v>1037012.85</v>
      </c>
      <c r="G108" s="2" t="s">
        <v>188</v>
      </c>
      <c r="I108" t="s">
        <v>503</v>
      </c>
      <c r="J108" t="s">
        <v>484</v>
      </c>
    </row>
    <row r="109" spans="1:10" x14ac:dyDescent="0.2">
      <c r="A109" t="s">
        <v>189</v>
      </c>
      <c r="B109" t="s">
        <v>15</v>
      </c>
      <c r="C109">
        <v>1037012.85</v>
      </c>
      <c r="D109" s="3">
        <v>-68750</v>
      </c>
      <c r="E109">
        <v>0</v>
      </c>
      <c r="F109" s="3">
        <v>968262.85</v>
      </c>
      <c r="G109" s="2" t="s">
        <v>190</v>
      </c>
      <c r="H109" t="s">
        <v>20</v>
      </c>
      <c r="I109" t="s">
        <v>500</v>
      </c>
      <c r="J109" t="s">
        <v>480</v>
      </c>
    </row>
    <row r="110" spans="1:10" x14ac:dyDescent="0.2">
      <c r="A110" t="s">
        <v>189</v>
      </c>
      <c r="B110" t="s">
        <v>15</v>
      </c>
      <c r="C110">
        <v>968262.85</v>
      </c>
      <c r="D110" s="3">
        <v>-100</v>
      </c>
      <c r="E110">
        <v>0</v>
      </c>
      <c r="F110" s="3">
        <v>968162.85</v>
      </c>
      <c r="G110" s="2" t="s">
        <v>21</v>
      </c>
      <c r="I110" t="s">
        <v>502</v>
      </c>
      <c r="J110" t="s">
        <v>884</v>
      </c>
    </row>
    <row r="111" spans="1:10" x14ac:dyDescent="0.2">
      <c r="A111" t="s">
        <v>191</v>
      </c>
      <c r="B111" t="s">
        <v>4</v>
      </c>
      <c r="C111">
        <v>968162.85</v>
      </c>
      <c r="D111" s="3">
        <v>0</v>
      </c>
      <c r="E111" s="3">
        <v>79200</v>
      </c>
      <c r="F111" s="3">
        <v>1047362.85</v>
      </c>
      <c r="G111" t="s">
        <v>192</v>
      </c>
      <c r="H111" t="s">
        <v>53</v>
      </c>
      <c r="I111" t="s">
        <v>493</v>
      </c>
      <c r="J111" t="s">
        <v>494</v>
      </c>
    </row>
    <row r="112" spans="1:10" x14ac:dyDescent="0.2">
      <c r="A112" t="s">
        <v>193</v>
      </c>
      <c r="B112" t="s">
        <v>8</v>
      </c>
      <c r="C112">
        <v>1047362.85</v>
      </c>
      <c r="D112" s="3">
        <v>0</v>
      </c>
      <c r="E112" s="3">
        <v>330000</v>
      </c>
      <c r="F112" s="3">
        <v>1377362.85</v>
      </c>
      <c r="G112" t="s">
        <v>194</v>
      </c>
      <c r="H112" t="s">
        <v>10</v>
      </c>
      <c r="I112" t="s">
        <v>486</v>
      </c>
      <c r="J112" t="s">
        <v>480</v>
      </c>
    </row>
    <row r="113" spans="1:10" x14ac:dyDescent="0.2">
      <c r="A113" t="s">
        <v>195</v>
      </c>
      <c r="B113" t="s">
        <v>15</v>
      </c>
      <c r="C113">
        <v>1377362.85</v>
      </c>
      <c r="D113" s="3">
        <v>-1168198.3999999999</v>
      </c>
      <c r="E113">
        <v>0</v>
      </c>
      <c r="F113" s="3">
        <v>209164.45</v>
      </c>
      <c r="G113" s="2" t="s">
        <v>23</v>
      </c>
      <c r="H113" t="s">
        <v>24</v>
      </c>
      <c r="I113" t="s">
        <v>499</v>
      </c>
    </row>
    <row r="114" spans="1:10" x14ac:dyDescent="0.2">
      <c r="A114" t="s">
        <v>195</v>
      </c>
      <c r="B114" t="s">
        <v>15</v>
      </c>
      <c r="C114">
        <v>209164.45</v>
      </c>
      <c r="D114" s="3">
        <v>-100</v>
      </c>
      <c r="E114">
        <v>0</v>
      </c>
      <c r="F114" s="3">
        <v>209064.45</v>
      </c>
      <c r="G114" s="2" t="s">
        <v>21</v>
      </c>
      <c r="I114" t="s">
        <v>502</v>
      </c>
      <c r="J114" t="s">
        <v>884</v>
      </c>
    </row>
    <row r="115" spans="1:10" x14ac:dyDescent="0.2">
      <c r="A115" t="s">
        <v>196</v>
      </c>
      <c r="B115" t="s">
        <v>4</v>
      </c>
      <c r="C115">
        <v>209064.45</v>
      </c>
      <c r="D115" s="3">
        <v>0</v>
      </c>
      <c r="E115" s="3">
        <v>77000</v>
      </c>
      <c r="F115" s="3">
        <v>286064.45</v>
      </c>
      <c r="G115" t="s">
        <v>197</v>
      </c>
      <c r="H115" t="s">
        <v>44</v>
      </c>
      <c r="I115" t="s">
        <v>479</v>
      </c>
      <c r="J115" t="s">
        <v>480</v>
      </c>
    </row>
    <row r="116" spans="1:10" x14ac:dyDescent="0.2">
      <c r="A116" t="s">
        <v>198</v>
      </c>
      <c r="B116" t="s">
        <v>4</v>
      </c>
      <c r="C116">
        <v>286064.45</v>
      </c>
      <c r="D116" s="3">
        <v>0</v>
      </c>
      <c r="E116" s="3">
        <v>132000</v>
      </c>
      <c r="F116" s="3">
        <v>418064.45</v>
      </c>
      <c r="G116" t="s">
        <v>199</v>
      </c>
      <c r="H116" t="s">
        <v>149</v>
      </c>
      <c r="I116" t="s">
        <v>519</v>
      </c>
      <c r="J116" t="s">
        <v>480</v>
      </c>
    </row>
    <row r="117" spans="1:10" x14ac:dyDescent="0.2">
      <c r="A117" t="s">
        <v>200</v>
      </c>
      <c r="B117" t="s">
        <v>4</v>
      </c>
      <c r="C117">
        <v>418064.45</v>
      </c>
      <c r="D117" s="3">
        <v>0</v>
      </c>
      <c r="E117" s="3">
        <v>214500</v>
      </c>
      <c r="F117" s="3">
        <v>632564.44999999995</v>
      </c>
      <c r="G117" t="s">
        <v>201</v>
      </c>
      <c r="H117" t="s">
        <v>50</v>
      </c>
      <c r="I117" t="s">
        <v>485</v>
      </c>
      <c r="J117" t="s">
        <v>480</v>
      </c>
    </row>
    <row r="118" spans="1:10" x14ac:dyDescent="0.2">
      <c r="A118" t="s">
        <v>202</v>
      </c>
      <c r="B118" t="s">
        <v>4</v>
      </c>
      <c r="C118">
        <v>632564.44999999995</v>
      </c>
      <c r="D118" s="3">
        <v>0</v>
      </c>
      <c r="E118" s="3">
        <v>351000</v>
      </c>
      <c r="F118" s="3">
        <v>983564.45</v>
      </c>
      <c r="G118" t="s">
        <v>203</v>
      </c>
      <c r="H118" t="s">
        <v>6</v>
      </c>
      <c r="I118" t="s">
        <v>745</v>
      </c>
      <c r="J118" t="s">
        <v>480</v>
      </c>
    </row>
    <row r="119" spans="1:10" x14ac:dyDescent="0.2">
      <c r="A119" t="s">
        <v>204</v>
      </c>
      <c r="B119" t="s">
        <v>4</v>
      </c>
      <c r="C119">
        <v>983564.45</v>
      </c>
      <c r="D119" s="3">
        <v>0</v>
      </c>
      <c r="E119" s="3">
        <v>135300</v>
      </c>
      <c r="F119" s="3">
        <v>1118864.45</v>
      </c>
      <c r="G119" t="s">
        <v>205</v>
      </c>
      <c r="H119" t="s">
        <v>170</v>
      </c>
      <c r="I119" t="s">
        <v>599</v>
      </c>
      <c r="J119" t="s">
        <v>480</v>
      </c>
    </row>
    <row r="120" spans="1:10" x14ac:dyDescent="0.2">
      <c r="A120" t="s">
        <v>206</v>
      </c>
      <c r="B120" t="s">
        <v>4</v>
      </c>
      <c r="C120">
        <v>1118864.45</v>
      </c>
      <c r="D120" s="3">
        <v>0</v>
      </c>
      <c r="E120" s="3">
        <v>264000</v>
      </c>
      <c r="F120" s="3">
        <v>1382864.45</v>
      </c>
      <c r="G120" t="s">
        <v>207</v>
      </c>
      <c r="H120" t="s">
        <v>119</v>
      </c>
      <c r="I120" t="s">
        <v>479</v>
      </c>
      <c r="J120" t="s">
        <v>480</v>
      </c>
    </row>
    <row r="121" spans="1:10" x14ac:dyDescent="0.2">
      <c r="A121" t="s">
        <v>208</v>
      </c>
      <c r="B121" t="s">
        <v>209</v>
      </c>
      <c r="C121">
        <v>1382864.45</v>
      </c>
      <c r="D121" s="3">
        <v>0</v>
      </c>
      <c r="E121" s="3">
        <v>1254000</v>
      </c>
      <c r="F121" s="3">
        <v>2636864.4500000002</v>
      </c>
      <c r="G121" t="s">
        <v>210</v>
      </c>
      <c r="H121" t="s">
        <v>28</v>
      </c>
      <c r="I121" t="s">
        <v>429</v>
      </c>
      <c r="J121" t="s">
        <v>480</v>
      </c>
    </row>
    <row r="122" spans="1:10" x14ac:dyDescent="0.2">
      <c r="A122" t="s">
        <v>211</v>
      </c>
      <c r="B122" t="s">
        <v>15</v>
      </c>
      <c r="C122">
        <v>2636864.4500000002</v>
      </c>
      <c r="D122" s="3">
        <v>-1543388</v>
      </c>
      <c r="E122">
        <v>0</v>
      </c>
      <c r="F122" s="3">
        <v>1093476.45</v>
      </c>
      <c r="G122" t="s">
        <v>37</v>
      </c>
      <c r="H122" t="s">
        <v>38</v>
      </c>
      <c r="I122" t="s">
        <v>496</v>
      </c>
      <c r="J122" t="s">
        <v>883</v>
      </c>
    </row>
    <row r="123" spans="1:10" x14ac:dyDescent="0.2">
      <c r="A123" t="s">
        <v>211</v>
      </c>
      <c r="B123" t="s">
        <v>15</v>
      </c>
      <c r="C123">
        <v>1093476.45</v>
      </c>
      <c r="D123" s="3">
        <v>-200</v>
      </c>
      <c r="E123">
        <v>0</v>
      </c>
      <c r="F123" s="3">
        <v>1093276.45</v>
      </c>
      <c r="G123" s="2" t="s">
        <v>21</v>
      </c>
      <c r="I123" t="s">
        <v>502</v>
      </c>
      <c r="J123" t="s">
        <v>884</v>
      </c>
    </row>
    <row r="124" spans="1:10" x14ac:dyDescent="0.2">
      <c r="A124" t="s">
        <v>212</v>
      </c>
      <c r="B124" t="s">
        <v>15</v>
      </c>
      <c r="C124">
        <v>1093276.45</v>
      </c>
      <c r="D124" s="3">
        <v>-99000</v>
      </c>
      <c r="E124">
        <v>0</v>
      </c>
      <c r="F124" s="3">
        <v>994276.45</v>
      </c>
      <c r="G124" s="2" t="s">
        <v>213</v>
      </c>
      <c r="H124" t="s">
        <v>214</v>
      </c>
      <c r="I124" t="s">
        <v>497</v>
      </c>
      <c r="J124" t="s">
        <v>480</v>
      </c>
    </row>
    <row r="125" spans="1:10" x14ac:dyDescent="0.2">
      <c r="A125" t="s">
        <v>212</v>
      </c>
      <c r="B125" t="s">
        <v>15</v>
      </c>
      <c r="C125">
        <v>994276.45</v>
      </c>
      <c r="D125" s="3">
        <v>-200</v>
      </c>
      <c r="E125">
        <v>0</v>
      </c>
      <c r="F125" s="3">
        <v>994076.45</v>
      </c>
      <c r="G125" s="2" t="s">
        <v>21</v>
      </c>
      <c r="I125" t="s">
        <v>502</v>
      </c>
      <c r="J125" t="s">
        <v>884</v>
      </c>
    </row>
    <row r="126" spans="1:10" x14ac:dyDescent="0.2">
      <c r="A126" t="s">
        <v>215</v>
      </c>
      <c r="B126" t="s">
        <v>33</v>
      </c>
      <c r="C126">
        <v>994076.45</v>
      </c>
      <c r="D126" s="3">
        <v>0</v>
      </c>
      <c r="E126" s="3">
        <v>105600</v>
      </c>
      <c r="F126" s="3">
        <v>1099676.45</v>
      </c>
      <c r="G126" t="s">
        <v>134</v>
      </c>
      <c r="H126" t="s">
        <v>35</v>
      </c>
      <c r="I126" t="s">
        <v>562</v>
      </c>
      <c r="J126" t="s">
        <v>480</v>
      </c>
    </row>
    <row r="127" spans="1:10" x14ac:dyDescent="0.2">
      <c r="A127" t="s">
        <v>216</v>
      </c>
      <c r="B127" t="s">
        <v>4</v>
      </c>
      <c r="C127">
        <v>1099676.45</v>
      </c>
      <c r="D127" s="3">
        <v>0</v>
      </c>
      <c r="E127" s="3">
        <v>126000</v>
      </c>
      <c r="F127" s="3">
        <v>1225676.45</v>
      </c>
      <c r="G127" t="s">
        <v>217</v>
      </c>
      <c r="H127" t="s">
        <v>66</v>
      </c>
      <c r="I127" t="s">
        <v>488</v>
      </c>
      <c r="J127" t="s">
        <v>480</v>
      </c>
    </row>
    <row r="128" spans="1:10" x14ac:dyDescent="0.2">
      <c r="A128" t="s">
        <v>218</v>
      </c>
      <c r="B128" t="s">
        <v>4</v>
      </c>
      <c r="C128">
        <v>1225676.45</v>
      </c>
      <c r="D128" s="3">
        <v>0</v>
      </c>
      <c r="E128" s="3">
        <v>36000</v>
      </c>
      <c r="F128" s="3">
        <v>1261676.45</v>
      </c>
      <c r="G128" t="s">
        <v>219</v>
      </c>
      <c r="H128" t="s">
        <v>47</v>
      </c>
      <c r="I128" t="s">
        <v>490</v>
      </c>
      <c r="J128" t="s">
        <v>484</v>
      </c>
    </row>
    <row r="129" spans="1:10" x14ac:dyDescent="0.2">
      <c r="A129" t="s">
        <v>220</v>
      </c>
      <c r="B129" t="s">
        <v>15</v>
      </c>
      <c r="C129">
        <v>1261676.45</v>
      </c>
      <c r="D129" s="3">
        <v>-1168198.3999999999</v>
      </c>
      <c r="E129">
        <v>0</v>
      </c>
      <c r="F129" s="3">
        <v>93478.05</v>
      </c>
      <c r="G129" s="2" t="s">
        <v>23</v>
      </c>
      <c r="H129" t="s">
        <v>24</v>
      </c>
      <c r="I129" t="s">
        <v>499</v>
      </c>
    </row>
    <row r="130" spans="1:10" x14ac:dyDescent="0.2">
      <c r="A130" t="s">
        <v>220</v>
      </c>
      <c r="B130" t="s">
        <v>15</v>
      </c>
      <c r="C130">
        <v>93478.05</v>
      </c>
      <c r="D130" s="3">
        <v>-100</v>
      </c>
      <c r="E130">
        <v>0</v>
      </c>
      <c r="F130" s="3">
        <v>93378.05</v>
      </c>
      <c r="G130" s="2" t="s">
        <v>21</v>
      </c>
      <c r="I130" t="s">
        <v>502</v>
      </c>
      <c r="J130" t="s">
        <v>884</v>
      </c>
    </row>
    <row r="131" spans="1:10" x14ac:dyDescent="0.2">
      <c r="A131" t="s">
        <v>221</v>
      </c>
      <c r="B131" t="s">
        <v>4</v>
      </c>
      <c r="C131">
        <v>93378.05</v>
      </c>
      <c r="D131" s="3">
        <v>-2000</v>
      </c>
      <c r="E131">
        <v>0</v>
      </c>
      <c r="F131" s="3">
        <v>91378.05</v>
      </c>
      <c r="G131" s="2" t="s">
        <v>68</v>
      </c>
      <c r="I131" t="s">
        <v>502</v>
      </c>
      <c r="J131" t="s">
        <v>884</v>
      </c>
    </row>
    <row r="132" spans="1:10" x14ac:dyDescent="0.2">
      <c r="A132" t="s">
        <v>222</v>
      </c>
      <c r="B132" t="s">
        <v>4</v>
      </c>
      <c r="C132">
        <v>91378.05</v>
      </c>
      <c r="D132" s="3">
        <v>0</v>
      </c>
      <c r="E132" s="3">
        <v>495000</v>
      </c>
      <c r="F132" s="3">
        <v>586378.05000000005</v>
      </c>
      <c r="G132" t="s">
        <v>223</v>
      </c>
      <c r="H132" t="s">
        <v>185</v>
      </c>
      <c r="I132" t="s">
        <v>544</v>
      </c>
      <c r="J132" t="s">
        <v>480</v>
      </c>
    </row>
    <row r="133" spans="1:10" x14ac:dyDescent="0.2">
      <c r="A133" t="s">
        <v>224</v>
      </c>
      <c r="B133" t="s">
        <v>4</v>
      </c>
      <c r="C133">
        <v>586378.05000000005</v>
      </c>
      <c r="D133" s="3">
        <v>0</v>
      </c>
      <c r="E133" s="3">
        <v>214500</v>
      </c>
      <c r="F133" s="3">
        <v>800878.05</v>
      </c>
      <c r="G133" t="s">
        <v>225</v>
      </c>
      <c r="H133" t="s">
        <v>50</v>
      </c>
      <c r="I133" t="s">
        <v>485</v>
      </c>
      <c r="J133" t="s">
        <v>480</v>
      </c>
    </row>
    <row r="134" spans="1:10" x14ac:dyDescent="0.2">
      <c r="A134" t="s">
        <v>226</v>
      </c>
      <c r="B134" t="s">
        <v>4</v>
      </c>
      <c r="C134">
        <v>800878.05</v>
      </c>
      <c r="D134" s="3">
        <v>0</v>
      </c>
      <c r="E134" s="3">
        <v>351000</v>
      </c>
      <c r="F134" s="3">
        <v>1151878.05</v>
      </c>
      <c r="G134" t="s">
        <v>227</v>
      </c>
      <c r="H134" t="s">
        <v>6</v>
      </c>
      <c r="I134" t="s">
        <v>745</v>
      </c>
      <c r="J134" t="s">
        <v>480</v>
      </c>
    </row>
    <row r="135" spans="1:10" x14ac:dyDescent="0.2">
      <c r="A135" t="s">
        <v>228</v>
      </c>
      <c r="B135" t="s">
        <v>15</v>
      </c>
      <c r="C135">
        <v>1151878.05</v>
      </c>
      <c r="D135" s="3">
        <v>0</v>
      </c>
      <c r="E135" s="3">
        <v>359700</v>
      </c>
      <c r="F135" s="3">
        <v>1511578.05</v>
      </c>
      <c r="G135" t="s">
        <v>16</v>
      </c>
      <c r="H135" t="s">
        <v>17</v>
      </c>
      <c r="I135" t="s">
        <v>495</v>
      </c>
      <c r="J135" t="s">
        <v>480</v>
      </c>
    </row>
    <row r="136" spans="1:10" x14ac:dyDescent="0.2">
      <c r="A136" t="s">
        <v>229</v>
      </c>
      <c r="B136" t="s">
        <v>4</v>
      </c>
      <c r="C136">
        <v>1511578.05</v>
      </c>
      <c r="D136" s="3">
        <v>0</v>
      </c>
      <c r="E136" s="3">
        <v>39600</v>
      </c>
      <c r="F136" s="3">
        <v>1551178.05</v>
      </c>
      <c r="G136" t="s">
        <v>230</v>
      </c>
      <c r="H136" t="s">
        <v>53</v>
      </c>
      <c r="I136" t="s">
        <v>493</v>
      </c>
      <c r="J136" t="s">
        <v>494</v>
      </c>
    </row>
    <row r="137" spans="1:10" x14ac:dyDescent="0.2">
      <c r="A137" t="s">
        <v>231</v>
      </c>
      <c r="B137" t="s">
        <v>4</v>
      </c>
      <c r="C137">
        <v>1551178.05</v>
      </c>
      <c r="D137" s="3">
        <v>0</v>
      </c>
      <c r="E137" s="3">
        <v>77000</v>
      </c>
      <c r="F137" s="3">
        <v>1628178.05</v>
      </c>
      <c r="G137" t="s">
        <v>232</v>
      </c>
      <c r="H137" t="s">
        <v>44</v>
      </c>
      <c r="I137" t="s">
        <v>479</v>
      </c>
      <c r="J137" t="s">
        <v>480</v>
      </c>
    </row>
    <row r="138" spans="1:10" x14ac:dyDescent="0.2">
      <c r="A138" t="s">
        <v>233</v>
      </c>
      <c r="B138" t="s">
        <v>15</v>
      </c>
      <c r="C138">
        <v>1628178.05</v>
      </c>
      <c r="D138" s="3">
        <v>-68750</v>
      </c>
      <c r="E138">
        <v>0</v>
      </c>
      <c r="F138" s="3">
        <v>1559428.05</v>
      </c>
      <c r="G138" s="2" t="s">
        <v>234</v>
      </c>
      <c r="H138" t="s">
        <v>20</v>
      </c>
      <c r="I138" t="s">
        <v>500</v>
      </c>
      <c r="J138" t="s">
        <v>480</v>
      </c>
    </row>
    <row r="139" spans="1:10" x14ac:dyDescent="0.2">
      <c r="A139" t="s">
        <v>233</v>
      </c>
      <c r="B139" t="s">
        <v>15</v>
      </c>
      <c r="C139">
        <v>1559428.05</v>
      </c>
      <c r="D139" s="3">
        <v>-100</v>
      </c>
      <c r="E139">
        <v>0</v>
      </c>
      <c r="F139" s="3">
        <v>1559328.05</v>
      </c>
      <c r="G139" s="2" t="s">
        <v>21</v>
      </c>
      <c r="I139" t="s">
        <v>502</v>
      </c>
      <c r="J139" t="s">
        <v>884</v>
      </c>
    </row>
    <row r="140" spans="1:10" x14ac:dyDescent="0.2">
      <c r="A140" t="s">
        <v>235</v>
      </c>
      <c r="B140" t="s">
        <v>1</v>
      </c>
      <c r="C140">
        <v>1559328.05</v>
      </c>
      <c r="D140" s="3">
        <v>-1183782.53</v>
      </c>
      <c r="E140">
        <v>0</v>
      </c>
      <c r="F140" s="3">
        <v>375545.52</v>
      </c>
      <c r="G140" s="2" t="s">
        <v>236</v>
      </c>
      <c r="I140" t="s">
        <v>503</v>
      </c>
      <c r="J140" t="s">
        <v>484</v>
      </c>
    </row>
    <row r="141" spans="1:10" x14ac:dyDescent="0.2">
      <c r="A141" t="s">
        <v>237</v>
      </c>
      <c r="B141" t="s">
        <v>4</v>
      </c>
      <c r="C141">
        <v>375545.52</v>
      </c>
      <c r="D141" s="3">
        <v>0</v>
      </c>
      <c r="E141" s="3">
        <v>264000</v>
      </c>
      <c r="F141" s="3">
        <v>639545.52</v>
      </c>
      <c r="G141" t="s">
        <v>238</v>
      </c>
      <c r="H141" t="s">
        <v>41</v>
      </c>
      <c r="I141" t="s">
        <v>479</v>
      </c>
      <c r="J141" t="s">
        <v>480</v>
      </c>
    </row>
    <row r="142" spans="1:10" x14ac:dyDescent="0.2">
      <c r="A142" t="s">
        <v>239</v>
      </c>
      <c r="B142" t="s">
        <v>26</v>
      </c>
      <c r="C142">
        <v>639545.52</v>
      </c>
      <c r="D142" s="3">
        <v>0</v>
      </c>
      <c r="E142" s="3">
        <v>1254000</v>
      </c>
      <c r="F142" s="3">
        <v>1893545.52</v>
      </c>
      <c r="G142" t="s">
        <v>240</v>
      </c>
      <c r="H142" t="s">
        <v>28</v>
      </c>
      <c r="I142" t="s">
        <v>429</v>
      </c>
      <c r="J142" t="s">
        <v>480</v>
      </c>
    </row>
    <row r="143" spans="1:10" x14ac:dyDescent="0.2">
      <c r="A143" t="s">
        <v>241</v>
      </c>
      <c r="B143" t="s">
        <v>15</v>
      </c>
      <c r="C143">
        <v>1893545.52</v>
      </c>
      <c r="D143" s="3">
        <v>-1543388</v>
      </c>
      <c r="E143">
        <v>0</v>
      </c>
      <c r="F143" s="3">
        <v>350157.52</v>
      </c>
      <c r="G143" t="s">
        <v>37</v>
      </c>
      <c r="H143" t="s">
        <v>38</v>
      </c>
      <c r="I143" t="s">
        <v>496</v>
      </c>
      <c r="J143" t="s">
        <v>883</v>
      </c>
    </row>
    <row r="144" spans="1:10" x14ac:dyDescent="0.2">
      <c r="A144" t="s">
        <v>241</v>
      </c>
      <c r="B144" t="s">
        <v>15</v>
      </c>
      <c r="C144">
        <v>350157.52</v>
      </c>
      <c r="D144" s="3">
        <v>-200</v>
      </c>
      <c r="E144">
        <v>0</v>
      </c>
      <c r="F144" s="3">
        <v>349957.52</v>
      </c>
      <c r="G144" s="2" t="s">
        <v>21</v>
      </c>
      <c r="I144" t="s">
        <v>502</v>
      </c>
      <c r="J144" t="s">
        <v>884</v>
      </c>
    </row>
    <row r="145" spans="1:10" x14ac:dyDescent="0.2">
      <c r="A145" t="s">
        <v>242</v>
      </c>
      <c r="B145" t="s">
        <v>33</v>
      </c>
      <c r="C145">
        <v>349957.52</v>
      </c>
      <c r="D145" s="3">
        <v>0</v>
      </c>
      <c r="E145" s="3">
        <v>105600</v>
      </c>
      <c r="F145" s="3">
        <v>455557.52</v>
      </c>
      <c r="G145" t="s">
        <v>134</v>
      </c>
      <c r="H145" t="s">
        <v>35</v>
      </c>
      <c r="I145" t="s">
        <v>562</v>
      </c>
      <c r="J145" t="s">
        <v>480</v>
      </c>
    </row>
    <row r="146" spans="1:10" x14ac:dyDescent="0.2">
      <c r="A146" t="s">
        <v>243</v>
      </c>
      <c r="B146" t="s">
        <v>4</v>
      </c>
      <c r="C146">
        <v>455557.52</v>
      </c>
      <c r="D146" s="3">
        <v>0</v>
      </c>
      <c r="E146" s="3">
        <v>118800</v>
      </c>
      <c r="F146" s="3">
        <v>574357.52</v>
      </c>
      <c r="G146" t="s">
        <v>244</v>
      </c>
      <c r="H146" t="s">
        <v>137</v>
      </c>
      <c r="I146" t="s">
        <v>492</v>
      </c>
      <c r="J146" t="s">
        <v>484</v>
      </c>
    </row>
    <row r="147" spans="1:10" x14ac:dyDescent="0.2">
      <c r="A147" t="s">
        <v>245</v>
      </c>
      <c r="B147" t="s">
        <v>4</v>
      </c>
      <c r="C147">
        <v>574357.52</v>
      </c>
      <c r="D147" s="3">
        <v>0</v>
      </c>
      <c r="E147" s="3">
        <v>135300</v>
      </c>
      <c r="F147" s="3">
        <v>709657.52</v>
      </c>
      <c r="G147" t="s">
        <v>246</v>
      </c>
      <c r="H147" t="s">
        <v>170</v>
      </c>
      <c r="I147" t="s">
        <v>599</v>
      </c>
      <c r="J147" t="s">
        <v>480</v>
      </c>
    </row>
    <row r="148" spans="1:10" x14ac:dyDescent="0.2">
      <c r="A148" t="s">
        <v>247</v>
      </c>
      <c r="B148" t="s">
        <v>4</v>
      </c>
      <c r="C148">
        <v>709657.52</v>
      </c>
      <c r="D148" s="3">
        <v>0</v>
      </c>
      <c r="E148" s="3">
        <v>126000</v>
      </c>
      <c r="F148" s="3">
        <v>835657.52</v>
      </c>
      <c r="G148" t="s">
        <v>248</v>
      </c>
      <c r="H148" t="s">
        <v>66</v>
      </c>
      <c r="I148" t="s">
        <v>488</v>
      </c>
      <c r="J148" t="s">
        <v>480</v>
      </c>
    </row>
    <row r="149" spans="1:10" x14ac:dyDescent="0.2">
      <c r="A149" t="s">
        <v>249</v>
      </c>
      <c r="B149" t="s">
        <v>8</v>
      </c>
      <c r="C149">
        <v>835657.52</v>
      </c>
      <c r="D149" s="3">
        <v>0</v>
      </c>
      <c r="E149" s="3">
        <v>330000</v>
      </c>
      <c r="F149" s="3">
        <v>1165657.52</v>
      </c>
      <c r="G149" t="s">
        <v>250</v>
      </c>
      <c r="H149" t="s">
        <v>10</v>
      </c>
      <c r="I149" t="s">
        <v>486</v>
      </c>
      <c r="J149" t="s">
        <v>480</v>
      </c>
    </row>
    <row r="150" spans="1:10" x14ac:dyDescent="0.2">
      <c r="A150" t="s">
        <v>251</v>
      </c>
      <c r="B150" t="s">
        <v>4</v>
      </c>
      <c r="C150">
        <v>1165657.52</v>
      </c>
      <c r="D150" s="3">
        <v>-2000</v>
      </c>
      <c r="E150">
        <v>0</v>
      </c>
      <c r="F150" s="3">
        <v>1163657.52</v>
      </c>
      <c r="G150" s="2" t="s">
        <v>68</v>
      </c>
      <c r="I150" t="s">
        <v>502</v>
      </c>
      <c r="J150" t="s">
        <v>884</v>
      </c>
    </row>
    <row r="151" spans="1:10" x14ac:dyDescent="0.2">
      <c r="A151" t="s">
        <v>252</v>
      </c>
      <c r="B151" t="s">
        <v>4</v>
      </c>
      <c r="C151">
        <v>1163657.52</v>
      </c>
      <c r="D151" s="3">
        <v>0</v>
      </c>
      <c r="E151" s="3">
        <v>495000</v>
      </c>
      <c r="F151" s="3">
        <v>1658657.52</v>
      </c>
      <c r="G151" t="s">
        <v>253</v>
      </c>
      <c r="H151" t="s">
        <v>185</v>
      </c>
      <c r="I151" t="s">
        <v>544</v>
      </c>
      <c r="J151" t="s">
        <v>480</v>
      </c>
    </row>
    <row r="152" spans="1:10" x14ac:dyDescent="0.2">
      <c r="A152" t="s">
        <v>254</v>
      </c>
      <c r="B152" t="s">
        <v>15</v>
      </c>
      <c r="C152">
        <v>1658657.52</v>
      </c>
      <c r="D152" s="3">
        <v>-1167276.8</v>
      </c>
      <c r="E152">
        <v>0</v>
      </c>
      <c r="F152" s="3">
        <v>491380.72</v>
      </c>
      <c r="G152" s="2" t="s">
        <v>23</v>
      </c>
      <c r="H152" t="s">
        <v>24</v>
      </c>
      <c r="I152" t="s">
        <v>499</v>
      </c>
    </row>
    <row r="153" spans="1:10" x14ac:dyDescent="0.2">
      <c r="A153" t="s">
        <v>254</v>
      </c>
      <c r="B153" t="s">
        <v>15</v>
      </c>
      <c r="C153">
        <v>491380.72</v>
      </c>
      <c r="D153" s="3">
        <v>-100</v>
      </c>
      <c r="E153">
        <v>0</v>
      </c>
      <c r="F153" s="3">
        <v>491280.72</v>
      </c>
      <c r="G153" s="2" t="s">
        <v>21</v>
      </c>
      <c r="I153" t="s">
        <v>502</v>
      </c>
      <c r="J153" t="s">
        <v>884</v>
      </c>
    </row>
    <row r="154" spans="1:10" x14ac:dyDescent="0.2">
      <c r="A154" t="s">
        <v>255</v>
      </c>
      <c r="B154" t="s">
        <v>4</v>
      </c>
      <c r="C154">
        <v>491280.72</v>
      </c>
      <c r="D154" s="3">
        <v>0</v>
      </c>
      <c r="E154" s="3">
        <v>264000</v>
      </c>
      <c r="F154" s="3">
        <v>755280.72</v>
      </c>
      <c r="G154" t="s">
        <v>256</v>
      </c>
      <c r="H154" t="s">
        <v>149</v>
      </c>
      <c r="I154" t="s">
        <v>519</v>
      </c>
      <c r="J154" t="s">
        <v>480</v>
      </c>
    </row>
    <row r="155" spans="1:10" x14ac:dyDescent="0.2">
      <c r="A155" t="s">
        <v>257</v>
      </c>
      <c r="B155" t="s">
        <v>4</v>
      </c>
      <c r="C155">
        <v>755280.72</v>
      </c>
      <c r="D155" s="3">
        <v>0</v>
      </c>
      <c r="E155" s="3">
        <v>351000</v>
      </c>
      <c r="F155" s="3">
        <v>1106280.72</v>
      </c>
      <c r="G155" t="s">
        <v>258</v>
      </c>
      <c r="H155" t="s">
        <v>6</v>
      </c>
      <c r="I155" t="s">
        <v>745</v>
      </c>
      <c r="J155" t="s">
        <v>480</v>
      </c>
    </row>
    <row r="156" spans="1:10" x14ac:dyDescent="0.2">
      <c r="A156" t="s">
        <v>259</v>
      </c>
      <c r="B156" t="s">
        <v>15</v>
      </c>
      <c r="C156">
        <v>1106280.72</v>
      </c>
      <c r="D156" s="3">
        <v>0</v>
      </c>
      <c r="E156" s="3">
        <v>359700</v>
      </c>
      <c r="F156" s="3">
        <v>1465980.72</v>
      </c>
      <c r="G156" t="s">
        <v>16</v>
      </c>
      <c r="H156" t="s">
        <v>17</v>
      </c>
      <c r="I156" t="s">
        <v>495</v>
      </c>
      <c r="J156" t="s">
        <v>480</v>
      </c>
    </row>
    <row r="157" spans="1:10" x14ac:dyDescent="0.2">
      <c r="A157" t="s">
        <v>260</v>
      </c>
      <c r="B157" t="s">
        <v>4</v>
      </c>
      <c r="C157">
        <v>1465980.72</v>
      </c>
      <c r="D157" s="3">
        <v>0</v>
      </c>
      <c r="E157" s="3">
        <v>214500</v>
      </c>
      <c r="F157" s="3">
        <v>1680480.72</v>
      </c>
      <c r="G157" t="s">
        <v>261</v>
      </c>
      <c r="H157" t="s">
        <v>50</v>
      </c>
      <c r="I157" t="s">
        <v>485</v>
      </c>
      <c r="J157" t="s">
        <v>480</v>
      </c>
    </row>
    <row r="158" spans="1:10" x14ac:dyDescent="0.2">
      <c r="A158" t="s">
        <v>262</v>
      </c>
      <c r="B158" t="s">
        <v>15</v>
      </c>
      <c r="C158">
        <v>1680480.72</v>
      </c>
      <c r="D158" s="3">
        <v>-68750</v>
      </c>
      <c r="E158">
        <v>0</v>
      </c>
      <c r="F158" s="3">
        <v>1611730.72</v>
      </c>
      <c r="G158" s="2" t="s">
        <v>263</v>
      </c>
      <c r="H158" t="s">
        <v>20</v>
      </c>
      <c r="I158" t="s">
        <v>500</v>
      </c>
      <c r="J158" t="s">
        <v>480</v>
      </c>
    </row>
    <row r="159" spans="1:10" x14ac:dyDescent="0.2">
      <c r="A159" t="s">
        <v>262</v>
      </c>
      <c r="B159" t="s">
        <v>15</v>
      </c>
      <c r="C159">
        <v>1611730.72</v>
      </c>
      <c r="D159" s="3">
        <v>-100</v>
      </c>
      <c r="E159">
        <v>0</v>
      </c>
      <c r="F159" s="3">
        <v>1611630.72</v>
      </c>
      <c r="G159" s="2" t="s">
        <v>21</v>
      </c>
      <c r="I159" t="s">
        <v>502</v>
      </c>
      <c r="J159" t="s">
        <v>884</v>
      </c>
    </row>
    <row r="160" spans="1:10" x14ac:dyDescent="0.2">
      <c r="A160" t="s">
        <v>264</v>
      </c>
      <c r="B160" t="s">
        <v>1</v>
      </c>
      <c r="C160">
        <v>1611630.72</v>
      </c>
      <c r="D160" s="3">
        <v>-1213422.54</v>
      </c>
      <c r="E160">
        <v>0</v>
      </c>
      <c r="F160" s="3">
        <v>398208.18</v>
      </c>
      <c r="G160" s="2" t="s">
        <v>265</v>
      </c>
      <c r="I160" t="s">
        <v>503</v>
      </c>
      <c r="J160" t="s">
        <v>484</v>
      </c>
    </row>
    <row r="161" spans="1:10" x14ac:dyDescent="0.2">
      <c r="A161" t="s">
        <v>266</v>
      </c>
      <c r="B161" t="s">
        <v>26</v>
      </c>
      <c r="C161">
        <v>398208.18</v>
      </c>
      <c r="D161" s="3">
        <v>0</v>
      </c>
      <c r="E161" s="3">
        <v>1254000</v>
      </c>
      <c r="F161" s="3">
        <v>1652208.18</v>
      </c>
      <c r="G161" t="s">
        <v>267</v>
      </c>
      <c r="H161" t="s">
        <v>28</v>
      </c>
      <c r="I161" t="s">
        <v>429</v>
      </c>
      <c r="J161" t="s">
        <v>480</v>
      </c>
    </row>
    <row r="162" spans="1:10" x14ac:dyDescent="0.2">
      <c r="A162" t="s">
        <v>268</v>
      </c>
      <c r="B162" t="s">
        <v>4</v>
      </c>
      <c r="C162">
        <v>1652208.18</v>
      </c>
      <c r="D162" s="3">
        <v>0</v>
      </c>
      <c r="E162" s="3">
        <v>135300</v>
      </c>
      <c r="F162" s="3">
        <v>1787508.18</v>
      </c>
      <c r="G162" t="s">
        <v>269</v>
      </c>
      <c r="H162" t="s">
        <v>170</v>
      </c>
      <c r="I162" t="s">
        <v>599</v>
      </c>
      <c r="J162" t="s">
        <v>480</v>
      </c>
    </row>
    <row r="163" spans="1:10" x14ac:dyDescent="0.2">
      <c r="A163" t="s">
        <v>270</v>
      </c>
      <c r="B163" t="s">
        <v>15</v>
      </c>
      <c r="C163">
        <v>1787508.18</v>
      </c>
      <c r="D163" s="3">
        <v>-1541876</v>
      </c>
      <c r="E163">
        <v>0</v>
      </c>
      <c r="F163" s="3">
        <v>245632.18</v>
      </c>
      <c r="G163" t="s">
        <v>37</v>
      </c>
      <c r="H163" t="s">
        <v>38</v>
      </c>
      <c r="I163" t="s">
        <v>496</v>
      </c>
      <c r="J163" t="s">
        <v>883</v>
      </c>
    </row>
    <row r="164" spans="1:10" x14ac:dyDescent="0.2">
      <c r="A164" t="s">
        <v>270</v>
      </c>
      <c r="B164" t="s">
        <v>15</v>
      </c>
      <c r="C164">
        <v>245632.18</v>
      </c>
      <c r="D164" s="3">
        <v>-200</v>
      </c>
      <c r="E164">
        <v>0</v>
      </c>
      <c r="F164" s="3">
        <v>245432.18</v>
      </c>
      <c r="G164" s="2" t="s">
        <v>21</v>
      </c>
      <c r="I164" t="s">
        <v>502</v>
      </c>
      <c r="J164" t="s">
        <v>884</v>
      </c>
    </row>
    <row r="165" spans="1:10" x14ac:dyDescent="0.2">
      <c r="A165" t="s">
        <v>271</v>
      </c>
      <c r="B165" t="s">
        <v>4</v>
      </c>
      <c r="C165">
        <v>245432.18</v>
      </c>
      <c r="D165" s="3">
        <v>0</v>
      </c>
      <c r="E165" s="3">
        <v>126000</v>
      </c>
      <c r="F165" s="3">
        <v>371432.18</v>
      </c>
      <c r="G165" t="s">
        <v>272</v>
      </c>
      <c r="H165" t="s">
        <v>66</v>
      </c>
      <c r="I165" t="s">
        <v>488</v>
      </c>
      <c r="J165" t="s">
        <v>480</v>
      </c>
    </row>
    <row r="166" spans="1:10" x14ac:dyDescent="0.2">
      <c r="A166" t="s">
        <v>273</v>
      </c>
      <c r="B166" t="s">
        <v>4</v>
      </c>
      <c r="C166">
        <v>371432.18</v>
      </c>
      <c r="D166" s="3">
        <v>0</v>
      </c>
      <c r="E166" s="3">
        <v>72000</v>
      </c>
      <c r="F166" s="3">
        <v>443432.18</v>
      </c>
      <c r="G166" t="s">
        <v>274</v>
      </c>
      <c r="H166" t="s">
        <v>47</v>
      </c>
      <c r="I166" t="s">
        <v>490</v>
      </c>
      <c r="J166" t="s">
        <v>484</v>
      </c>
    </row>
    <row r="167" spans="1:10" x14ac:dyDescent="0.2">
      <c r="A167" t="s">
        <v>275</v>
      </c>
      <c r="B167" t="s">
        <v>33</v>
      </c>
      <c r="C167">
        <v>443432.18</v>
      </c>
      <c r="D167" s="3">
        <v>0</v>
      </c>
      <c r="E167" s="3">
        <v>105600</v>
      </c>
      <c r="F167" s="3">
        <v>549032.18000000005</v>
      </c>
      <c r="G167" t="s">
        <v>134</v>
      </c>
      <c r="H167" t="s">
        <v>35</v>
      </c>
      <c r="I167" t="s">
        <v>562</v>
      </c>
      <c r="J167" t="s">
        <v>480</v>
      </c>
    </row>
    <row r="168" spans="1:10" x14ac:dyDescent="0.2">
      <c r="A168" t="s">
        <v>276</v>
      </c>
      <c r="B168" t="s">
        <v>8</v>
      </c>
      <c r="C168">
        <v>549032.18000000005</v>
      </c>
      <c r="D168" s="3">
        <v>0</v>
      </c>
      <c r="E168" s="3">
        <v>330000</v>
      </c>
      <c r="F168" s="3">
        <v>879032.18</v>
      </c>
      <c r="G168" t="s">
        <v>277</v>
      </c>
      <c r="H168" t="s">
        <v>10</v>
      </c>
      <c r="I168" t="s">
        <v>486</v>
      </c>
      <c r="J168" t="s">
        <v>480</v>
      </c>
    </row>
    <row r="169" spans="1:10" x14ac:dyDescent="0.2">
      <c r="A169" t="s">
        <v>278</v>
      </c>
      <c r="B169" t="s">
        <v>4</v>
      </c>
      <c r="C169">
        <v>879032.18</v>
      </c>
      <c r="D169" s="3">
        <v>0</v>
      </c>
      <c r="E169" s="3">
        <v>77000</v>
      </c>
      <c r="F169" s="3">
        <v>956032.18</v>
      </c>
      <c r="G169" t="s">
        <v>279</v>
      </c>
      <c r="H169" t="s">
        <v>44</v>
      </c>
      <c r="I169" t="s">
        <v>479</v>
      </c>
      <c r="J169" t="s">
        <v>480</v>
      </c>
    </row>
    <row r="170" spans="1:10" x14ac:dyDescent="0.2">
      <c r="A170" t="s">
        <v>280</v>
      </c>
      <c r="B170" t="s">
        <v>4</v>
      </c>
      <c r="C170">
        <v>956032.18</v>
      </c>
      <c r="D170" s="3">
        <v>-2000</v>
      </c>
      <c r="E170">
        <v>0</v>
      </c>
      <c r="F170" s="3">
        <v>954032.18</v>
      </c>
      <c r="G170" s="2" t="s">
        <v>68</v>
      </c>
      <c r="I170" t="s">
        <v>502</v>
      </c>
      <c r="J170" t="s">
        <v>884</v>
      </c>
    </row>
    <row r="171" spans="1:10" x14ac:dyDescent="0.2">
      <c r="A171" t="s">
        <v>281</v>
      </c>
      <c r="B171" t="s">
        <v>4</v>
      </c>
      <c r="C171">
        <v>954032.18</v>
      </c>
      <c r="D171" s="3">
        <v>0</v>
      </c>
      <c r="E171" s="3">
        <v>495000</v>
      </c>
      <c r="F171" s="3">
        <v>1449032.18</v>
      </c>
      <c r="G171" t="s">
        <v>282</v>
      </c>
      <c r="H171" t="s">
        <v>185</v>
      </c>
      <c r="I171" t="s">
        <v>544</v>
      </c>
      <c r="J171" t="s">
        <v>480</v>
      </c>
    </row>
    <row r="172" spans="1:10" x14ac:dyDescent="0.2">
      <c r="A172" t="s">
        <v>283</v>
      </c>
      <c r="B172" t="s">
        <v>4</v>
      </c>
      <c r="C172">
        <v>1449032.18</v>
      </c>
      <c r="D172" s="3">
        <v>0</v>
      </c>
      <c r="E172" s="3">
        <v>264000</v>
      </c>
      <c r="F172" s="3">
        <v>1713032.18</v>
      </c>
      <c r="G172" t="s">
        <v>284</v>
      </c>
      <c r="H172" t="s">
        <v>44</v>
      </c>
      <c r="I172" t="s">
        <v>479</v>
      </c>
      <c r="J172" t="s">
        <v>480</v>
      </c>
    </row>
    <row r="173" spans="1:10" x14ac:dyDescent="0.2">
      <c r="A173" t="s">
        <v>285</v>
      </c>
      <c r="B173" t="s">
        <v>4</v>
      </c>
      <c r="C173">
        <v>1713032.18</v>
      </c>
      <c r="D173" s="3">
        <v>0</v>
      </c>
      <c r="E173" s="3">
        <v>77000</v>
      </c>
      <c r="F173" s="3">
        <v>1790032.18</v>
      </c>
      <c r="G173" t="s">
        <v>286</v>
      </c>
      <c r="H173" t="s">
        <v>44</v>
      </c>
      <c r="I173" t="s">
        <v>479</v>
      </c>
      <c r="J173" t="s">
        <v>480</v>
      </c>
    </row>
    <row r="174" spans="1:10" x14ac:dyDescent="0.2">
      <c r="A174" t="s">
        <v>287</v>
      </c>
      <c r="B174" t="s">
        <v>4</v>
      </c>
      <c r="C174">
        <v>1790032.18</v>
      </c>
      <c r="D174" s="3">
        <v>0</v>
      </c>
      <c r="E174" s="3">
        <v>264000</v>
      </c>
      <c r="F174" s="3">
        <v>2054032.18</v>
      </c>
      <c r="G174" t="s">
        <v>288</v>
      </c>
      <c r="H174" t="s">
        <v>44</v>
      </c>
      <c r="I174" t="s">
        <v>479</v>
      </c>
      <c r="J174" t="s">
        <v>480</v>
      </c>
    </row>
    <row r="175" spans="1:10" x14ac:dyDescent="0.2">
      <c r="A175" t="s">
        <v>289</v>
      </c>
      <c r="B175" t="s">
        <v>15</v>
      </c>
      <c r="C175">
        <v>2054032.18</v>
      </c>
      <c r="D175" s="3">
        <v>-68750</v>
      </c>
      <c r="E175">
        <v>0</v>
      </c>
      <c r="F175" s="3">
        <v>1985282.18</v>
      </c>
      <c r="G175" s="2" t="s">
        <v>290</v>
      </c>
      <c r="H175" t="s">
        <v>20</v>
      </c>
      <c r="I175" t="s">
        <v>500</v>
      </c>
      <c r="J175" t="s">
        <v>480</v>
      </c>
    </row>
    <row r="176" spans="1:10" x14ac:dyDescent="0.2">
      <c r="A176" t="s">
        <v>289</v>
      </c>
      <c r="B176" t="s">
        <v>15</v>
      </c>
      <c r="C176">
        <v>1985282.18</v>
      </c>
      <c r="D176" s="3">
        <v>-100</v>
      </c>
      <c r="E176">
        <v>0</v>
      </c>
      <c r="F176" s="3">
        <v>1985182.18</v>
      </c>
      <c r="G176" s="2" t="s">
        <v>21</v>
      </c>
      <c r="I176" t="s">
        <v>502</v>
      </c>
      <c r="J176" t="s">
        <v>884</v>
      </c>
    </row>
    <row r="177" spans="1:10" x14ac:dyDescent="0.2">
      <c r="A177" t="s">
        <v>291</v>
      </c>
      <c r="B177" t="s">
        <v>1</v>
      </c>
      <c r="C177">
        <v>1985182.18</v>
      </c>
      <c r="D177" s="3">
        <v>-1476462.86</v>
      </c>
      <c r="E177">
        <v>0</v>
      </c>
      <c r="F177" s="3">
        <v>508719.32</v>
      </c>
      <c r="G177" s="2" t="s">
        <v>292</v>
      </c>
      <c r="I177" t="s">
        <v>503</v>
      </c>
      <c r="J177" t="s">
        <v>484</v>
      </c>
    </row>
    <row r="178" spans="1:10" x14ac:dyDescent="0.2">
      <c r="A178" t="s">
        <v>293</v>
      </c>
      <c r="B178" t="s">
        <v>15</v>
      </c>
      <c r="C178">
        <v>508719.32</v>
      </c>
      <c r="D178" s="3">
        <v>0</v>
      </c>
      <c r="E178" s="3">
        <v>359700</v>
      </c>
      <c r="F178" s="3">
        <v>868419.32</v>
      </c>
      <c r="G178" t="s">
        <v>16</v>
      </c>
      <c r="H178" t="s">
        <v>17</v>
      </c>
      <c r="I178" t="s">
        <v>495</v>
      </c>
      <c r="J178" t="s">
        <v>480</v>
      </c>
    </row>
    <row r="179" spans="1:10" x14ac:dyDescent="0.2">
      <c r="A179" t="s">
        <v>294</v>
      </c>
      <c r="B179" t="s">
        <v>295</v>
      </c>
      <c r="C179">
        <v>868419.32</v>
      </c>
      <c r="D179" s="3">
        <v>0</v>
      </c>
      <c r="E179" s="3">
        <v>351000</v>
      </c>
      <c r="F179" s="3">
        <v>1219419.32</v>
      </c>
      <c r="G179" t="s">
        <v>296</v>
      </c>
      <c r="H179" t="s">
        <v>297</v>
      </c>
      <c r="I179" t="s">
        <v>745</v>
      </c>
      <c r="J179" t="s">
        <v>480</v>
      </c>
    </row>
    <row r="180" spans="1:10" x14ac:dyDescent="0.2">
      <c r="A180" t="s">
        <v>298</v>
      </c>
      <c r="B180" t="s">
        <v>15</v>
      </c>
      <c r="C180">
        <v>1219419.32</v>
      </c>
      <c r="D180" s="3">
        <v>-1163375.3600000001</v>
      </c>
      <c r="E180">
        <v>0</v>
      </c>
      <c r="F180" s="3">
        <v>56043.96</v>
      </c>
      <c r="G180" s="2" t="s">
        <v>23</v>
      </c>
      <c r="H180" t="s">
        <v>24</v>
      </c>
      <c r="I180" t="s">
        <v>499</v>
      </c>
    </row>
    <row r="181" spans="1:10" x14ac:dyDescent="0.2">
      <c r="A181" t="s">
        <v>298</v>
      </c>
      <c r="B181" t="s">
        <v>15</v>
      </c>
      <c r="C181">
        <v>56043.96</v>
      </c>
      <c r="D181" s="3">
        <v>-100</v>
      </c>
      <c r="E181">
        <v>0</v>
      </c>
      <c r="F181" s="3">
        <v>55943.96</v>
      </c>
      <c r="G181" s="2" t="s">
        <v>21</v>
      </c>
      <c r="I181" t="s">
        <v>502</v>
      </c>
      <c r="J181" t="s">
        <v>884</v>
      </c>
    </row>
    <row r="182" spans="1:10" x14ac:dyDescent="0.2">
      <c r="A182" t="s">
        <v>299</v>
      </c>
      <c r="B182" t="s">
        <v>4</v>
      </c>
      <c r="C182">
        <v>55943.96</v>
      </c>
      <c r="D182" s="3">
        <v>0</v>
      </c>
      <c r="E182" s="3">
        <v>158400</v>
      </c>
      <c r="F182" s="3">
        <v>214343.96</v>
      </c>
      <c r="G182" t="s">
        <v>300</v>
      </c>
      <c r="H182" t="s">
        <v>31</v>
      </c>
      <c r="I182" t="s">
        <v>483</v>
      </c>
      <c r="J182" t="s">
        <v>484</v>
      </c>
    </row>
    <row r="183" spans="1:10" x14ac:dyDescent="0.2">
      <c r="A183" t="s">
        <v>301</v>
      </c>
      <c r="B183" t="s">
        <v>4</v>
      </c>
      <c r="C183">
        <v>214343.96</v>
      </c>
      <c r="D183" s="3">
        <v>0</v>
      </c>
      <c r="E183" s="3">
        <v>148500</v>
      </c>
      <c r="F183" s="3">
        <v>362843.96</v>
      </c>
      <c r="G183" t="s">
        <v>302</v>
      </c>
      <c r="H183" t="s">
        <v>303</v>
      </c>
      <c r="I183" t="s">
        <v>485</v>
      </c>
      <c r="J183" t="s">
        <v>480</v>
      </c>
    </row>
    <row r="184" spans="1:10" x14ac:dyDescent="0.2">
      <c r="A184" t="s">
        <v>304</v>
      </c>
      <c r="B184" t="s">
        <v>26</v>
      </c>
      <c r="C184">
        <v>362843.96</v>
      </c>
      <c r="D184" s="3">
        <v>0</v>
      </c>
      <c r="E184" s="3">
        <v>1254000</v>
      </c>
      <c r="F184" s="3">
        <v>1616843.96</v>
      </c>
      <c r="G184" t="s">
        <v>173</v>
      </c>
      <c r="H184" t="s">
        <v>28</v>
      </c>
      <c r="I184" t="s">
        <v>429</v>
      </c>
      <c r="J184" t="s">
        <v>480</v>
      </c>
    </row>
    <row r="185" spans="1:10" x14ac:dyDescent="0.2">
      <c r="A185" t="s">
        <v>305</v>
      </c>
      <c r="B185" t="s">
        <v>4</v>
      </c>
      <c r="C185">
        <v>1616843.96</v>
      </c>
      <c r="D185" s="3">
        <v>0</v>
      </c>
      <c r="E185" s="3">
        <v>135300</v>
      </c>
      <c r="F185" s="3">
        <v>1752143.96</v>
      </c>
      <c r="G185" t="s">
        <v>306</v>
      </c>
      <c r="H185" t="s">
        <v>170</v>
      </c>
      <c r="I185" t="s">
        <v>599</v>
      </c>
      <c r="J185" t="s">
        <v>480</v>
      </c>
    </row>
    <row r="186" spans="1:10" x14ac:dyDescent="0.2">
      <c r="A186" t="s">
        <v>307</v>
      </c>
      <c r="B186" t="s">
        <v>15</v>
      </c>
      <c r="C186">
        <v>1752143.96</v>
      </c>
      <c r="D186" s="3">
        <v>-1535475.2</v>
      </c>
      <c r="E186">
        <v>0</v>
      </c>
      <c r="F186" s="3">
        <v>216668.76</v>
      </c>
      <c r="G186" t="s">
        <v>37</v>
      </c>
      <c r="H186" t="s">
        <v>38</v>
      </c>
      <c r="I186" t="s">
        <v>496</v>
      </c>
      <c r="J186" t="s">
        <v>883</v>
      </c>
    </row>
    <row r="187" spans="1:10" x14ac:dyDescent="0.2">
      <c r="A187" t="s">
        <v>307</v>
      </c>
      <c r="B187" t="s">
        <v>15</v>
      </c>
      <c r="C187">
        <v>216668.76</v>
      </c>
      <c r="D187" s="3">
        <v>-200</v>
      </c>
      <c r="E187">
        <v>0</v>
      </c>
      <c r="F187" s="3">
        <v>216468.76</v>
      </c>
      <c r="G187" s="2" t="s">
        <v>21</v>
      </c>
      <c r="I187" t="s">
        <v>502</v>
      </c>
      <c r="J187" t="s">
        <v>884</v>
      </c>
    </row>
    <row r="188" spans="1:10" x14ac:dyDescent="0.2">
      <c r="A188" t="s">
        <v>308</v>
      </c>
      <c r="B188" t="s">
        <v>33</v>
      </c>
      <c r="C188">
        <v>216468.76</v>
      </c>
      <c r="D188" s="3">
        <v>0</v>
      </c>
      <c r="E188" s="3">
        <v>105600</v>
      </c>
      <c r="F188" s="3">
        <v>322068.76</v>
      </c>
      <c r="G188" t="s">
        <v>134</v>
      </c>
      <c r="H188" t="s">
        <v>35</v>
      </c>
      <c r="I188" t="s">
        <v>562</v>
      </c>
      <c r="J188" t="s">
        <v>480</v>
      </c>
    </row>
    <row r="189" spans="1:10" x14ac:dyDescent="0.2">
      <c r="A189" t="s">
        <v>309</v>
      </c>
      <c r="B189" t="s">
        <v>4</v>
      </c>
      <c r="C189">
        <v>322068.76</v>
      </c>
      <c r="D189" s="3">
        <v>0</v>
      </c>
      <c r="E189" s="3">
        <v>126000</v>
      </c>
      <c r="F189" s="3">
        <v>448068.76</v>
      </c>
      <c r="G189" t="s">
        <v>310</v>
      </c>
      <c r="H189" t="s">
        <v>66</v>
      </c>
      <c r="I189" t="s">
        <v>488</v>
      </c>
      <c r="J189" t="s">
        <v>480</v>
      </c>
    </row>
    <row r="190" spans="1:10" x14ac:dyDescent="0.2">
      <c r="A190" t="s">
        <v>311</v>
      </c>
      <c r="B190" t="s">
        <v>8</v>
      </c>
      <c r="C190">
        <v>448068.76</v>
      </c>
      <c r="D190" s="3">
        <v>0</v>
      </c>
      <c r="E190" s="3">
        <v>330000</v>
      </c>
      <c r="F190" s="3">
        <v>778068.76</v>
      </c>
      <c r="G190" t="s">
        <v>312</v>
      </c>
      <c r="H190" t="s">
        <v>10</v>
      </c>
      <c r="I190" t="s">
        <v>486</v>
      </c>
      <c r="J190" t="s">
        <v>480</v>
      </c>
    </row>
    <row r="191" spans="1:10" x14ac:dyDescent="0.2">
      <c r="A191" t="s">
        <v>313</v>
      </c>
      <c r="B191" t="s">
        <v>314</v>
      </c>
      <c r="C191">
        <v>778068.76</v>
      </c>
      <c r="D191" s="3">
        <v>0</v>
      </c>
      <c r="E191" s="3">
        <v>2142000</v>
      </c>
      <c r="F191" s="3">
        <v>2920068.76</v>
      </c>
      <c r="G191" t="s">
        <v>315</v>
      </c>
      <c r="H191" t="s">
        <v>316</v>
      </c>
      <c r="I191" t="s">
        <v>487</v>
      </c>
      <c r="J191" t="s">
        <v>480</v>
      </c>
    </row>
    <row r="192" spans="1:10" x14ac:dyDescent="0.2">
      <c r="A192" t="s">
        <v>317</v>
      </c>
      <c r="B192" t="s">
        <v>15</v>
      </c>
      <c r="C192">
        <v>2920068.76</v>
      </c>
      <c r="D192" s="3">
        <v>-1346000</v>
      </c>
      <c r="E192">
        <v>0</v>
      </c>
      <c r="F192" s="3">
        <v>1574068.76</v>
      </c>
      <c r="G192" s="2" t="s">
        <v>1007</v>
      </c>
      <c r="H192" t="s">
        <v>109</v>
      </c>
      <c r="I192" t="s">
        <v>501</v>
      </c>
    </row>
    <row r="193" spans="1:10" x14ac:dyDescent="0.2">
      <c r="A193" t="s">
        <v>317</v>
      </c>
      <c r="B193" t="s">
        <v>15</v>
      </c>
      <c r="C193">
        <v>1574068.76</v>
      </c>
      <c r="D193" s="3">
        <v>-100</v>
      </c>
      <c r="E193">
        <v>0</v>
      </c>
      <c r="F193" s="3">
        <v>1573968.76</v>
      </c>
      <c r="G193" s="2" t="s">
        <v>21</v>
      </c>
      <c r="I193" t="s">
        <v>502</v>
      </c>
      <c r="J193" t="s">
        <v>884</v>
      </c>
    </row>
    <row r="194" spans="1:10" x14ac:dyDescent="0.2">
      <c r="A194" t="s">
        <v>319</v>
      </c>
      <c r="B194" t="s">
        <v>15</v>
      </c>
      <c r="C194">
        <v>1573968.76</v>
      </c>
      <c r="D194" s="3">
        <v>-1169166.08</v>
      </c>
      <c r="E194">
        <v>0</v>
      </c>
      <c r="F194" s="3">
        <v>404802.68</v>
      </c>
      <c r="G194" s="2" t="s">
        <v>23</v>
      </c>
      <c r="H194" t="s">
        <v>24</v>
      </c>
      <c r="I194" t="s">
        <v>499</v>
      </c>
    </row>
    <row r="195" spans="1:10" x14ac:dyDescent="0.2">
      <c r="A195" t="s">
        <v>319</v>
      </c>
      <c r="B195" t="s">
        <v>15</v>
      </c>
      <c r="C195">
        <v>404802.68</v>
      </c>
      <c r="D195" s="3">
        <v>-100</v>
      </c>
      <c r="E195">
        <v>0</v>
      </c>
      <c r="F195" s="3">
        <v>404702.68</v>
      </c>
      <c r="G195" s="2" t="s">
        <v>21</v>
      </c>
      <c r="I195" t="s">
        <v>502</v>
      </c>
      <c r="J195" t="s">
        <v>884</v>
      </c>
    </row>
    <row r="196" spans="1:10" x14ac:dyDescent="0.2">
      <c r="A196" t="s">
        <v>320</v>
      </c>
      <c r="B196" t="s">
        <v>4</v>
      </c>
      <c r="C196">
        <v>404702.68</v>
      </c>
      <c r="D196" s="3">
        <v>-2000</v>
      </c>
      <c r="E196">
        <v>0</v>
      </c>
      <c r="F196" s="3">
        <v>402702.68</v>
      </c>
      <c r="G196" s="2" t="s">
        <v>68</v>
      </c>
      <c r="I196" t="s">
        <v>502</v>
      </c>
      <c r="J196" t="s">
        <v>884</v>
      </c>
    </row>
    <row r="197" spans="1:10" x14ac:dyDescent="0.2">
      <c r="A197" t="s">
        <v>321</v>
      </c>
      <c r="B197" t="s">
        <v>322</v>
      </c>
      <c r="C197">
        <v>402702.68</v>
      </c>
      <c r="D197" s="3">
        <v>0</v>
      </c>
      <c r="E197" s="3">
        <v>2100000</v>
      </c>
      <c r="F197" s="3">
        <v>2502702.6800000002</v>
      </c>
      <c r="G197" t="s">
        <v>323</v>
      </c>
      <c r="H197" t="s">
        <v>324</v>
      </c>
      <c r="I197" t="s">
        <v>489</v>
      </c>
      <c r="J197" t="s">
        <v>480</v>
      </c>
    </row>
    <row r="198" spans="1:10" x14ac:dyDescent="0.2">
      <c r="A198" t="s">
        <v>325</v>
      </c>
      <c r="B198" t="s">
        <v>1</v>
      </c>
      <c r="C198">
        <v>2502702.6800000002</v>
      </c>
      <c r="D198" s="3">
        <v>-1487039.29</v>
      </c>
      <c r="E198">
        <v>0</v>
      </c>
      <c r="F198" s="3">
        <v>1015663.39</v>
      </c>
      <c r="G198" s="2" t="s">
        <v>326</v>
      </c>
      <c r="I198" t="s">
        <v>503</v>
      </c>
      <c r="J198" t="s">
        <v>484</v>
      </c>
    </row>
    <row r="199" spans="1:10" x14ac:dyDescent="0.2">
      <c r="A199" t="s">
        <v>327</v>
      </c>
      <c r="B199" t="s">
        <v>4</v>
      </c>
      <c r="C199">
        <v>1015663.39</v>
      </c>
      <c r="D199" s="3">
        <v>0</v>
      </c>
      <c r="E199" s="3">
        <v>495000</v>
      </c>
      <c r="F199" s="3">
        <v>1510663.39</v>
      </c>
      <c r="G199" t="s">
        <v>328</v>
      </c>
      <c r="H199" t="s">
        <v>185</v>
      </c>
      <c r="I199" t="s">
        <v>544</v>
      </c>
      <c r="J199" t="s">
        <v>480</v>
      </c>
    </row>
    <row r="200" spans="1:10" x14ac:dyDescent="0.2">
      <c r="A200" t="s">
        <v>329</v>
      </c>
      <c r="B200" t="s">
        <v>15</v>
      </c>
      <c r="C200">
        <v>1510663.39</v>
      </c>
      <c r="D200" s="3">
        <v>-68750</v>
      </c>
      <c r="E200">
        <v>0</v>
      </c>
      <c r="F200" s="3">
        <v>1441913.39</v>
      </c>
      <c r="G200" s="2" t="s">
        <v>330</v>
      </c>
      <c r="H200" t="s">
        <v>20</v>
      </c>
      <c r="I200" t="s">
        <v>500</v>
      </c>
      <c r="J200" t="s">
        <v>480</v>
      </c>
    </row>
    <row r="201" spans="1:10" x14ac:dyDescent="0.2">
      <c r="A201" t="s">
        <v>329</v>
      </c>
      <c r="B201" t="s">
        <v>15</v>
      </c>
      <c r="C201">
        <v>1441913.39</v>
      </c>
      <c r="D201" s="3">
        <v>-100</v>
      </c>
      <c r="E201">
        <v>0</v>
      </c>
      <c r="F201" s="3">
        <v>1441813.39</v>
      </c>
      <c r="G201" s="2" t="s">
        <v>21</v>
      </c>
      <c r="I201" t="s">
        <v>502</v>
      </c>
      <c r="J201" t="s">
        <v>884</v>
      </c>
    </row>
    <row r="202" spans="1:10" x14ac:dyDescent="0.2">
      <c r="A202" t="s">
        <v>331</v>
      </c>
      <c r="B202" t="s">
        <v>26</v>
      </c>
      <c r="C202">
        <v>1441813.39</v>
      </c>
      <c r="D202" s="3">
        <v>0</v>
      </c>
      <c r="E202" s="3">
        <v>1254000</v>
      </c>
      <c r="F202" s="3">
        <v>2695813.39</v>
      </c>
      <c r="G202" t="s">
        <v>332</v>
      </c>
      <c r="H202" t="s">
        <v>28</v>
      </c>
      <c r="I202" t="s">
        <v>429</v>
      </c>
      <c r="J202" t="s">
        <v>480</v>
      </c>
    </row>
    <row r="203" spans="1:10" x14ac:dyDescent="0.2">
      <c r="A203" t="s">
        <v>333</v>
      </c>
      <c r="B203" t="s">
        <v>4</v>
      </c>
      <c r="C203">
        <v>2695813.39</v>
      </c>
      <c r="D203" s="3">
        <v>0</v>
      </c>
      <c r="E203" s="3">
        <v>118800</v>
      </c>
      <c r="F203" s="3">
        <v>2814613.39</v>
      </c>
      <c r="G203" t="s">
        <v>334</v>
      </c>
      <c r="H203" t="s">
        <v>335</v>
      </c>
      <c r="I203" t="s">
        <v>493</v>
      </c>
      <c r="J203" t="s">
        <v>484</v>
      </c>
    </row>
    <row r="204" spans="1:10" x14ac:dyDescent="0.2">
      <c r="A204" t="s">
        <v>336</v>
      </c>
      <c r="B204" t="s">
        <v>4</v>
      </c>
      <c r="C204">
        <v>2814613.39</v>
      </c>
      <c r="D204" s="3">
        <v>0</v>
      </c>
      <c r="E204" s="3">
        <v>148500</v>
      </c>
      <c r="F204" s="3">
        <v>2963113.39</v>
      </c>
      <c r="G204" t="s">
        <v>337</v>
      </c>
      <c r="H204" t="s">
        <v>338</v>
      </c>
      <c r="I204" t="s">
        <v>485</v>
      </c>
      <c r="J204" t="s">
        <v>480</v>
      </c>
    </row>
    <row r="205" spans="1:10" x14ac:dyDescent="0.2">
      <c r="A205" t="s">
        <v>339</v>
      </c>
      <c r="B205" t="s">
        <v>4</v>
      </c>
      <c r="C205">
        <v>2963113.39</v>
      </c>
      <c r="D205" s="3">
        <v>0</v>
      </c>
      <c r="E205" s="3">
        <v>264000</v>
      </c>
      <c r="F205" s="3">
        <v>3227113.39</v>
      </c>
      <c r="G205" t="s">
        <v>340</v>
      </c>
      <c r="H205" t="s">
        <v>149</v>
      </c>
      <c r="I205" t="s">
        <v>519</v>
      </c>
      <c r="J205" t="s">
        <v>480</v>
      </c>
    </row>
    <row r="206" spans="1:10" x14ac:dyDescent="0.2">
      <c r="A206" t="s">
        <v>341</v>
      </c>
      <c r="B206" t="s">
        <v>4</v>
      </c>
      <c r="C206">
        <v>3227113.39</v>
      </c>
      <c r="D206" s="3">
        <v>0</v>
      </c>
      <c r="E206" s="3">
        <v>351000</v>
      </c>
      <c r="F206" s="3">
        <v>3578113.39</v>
      </c>
      <c r="G206" t="s">
        <v>342</v>
      </c>
      <c r="H206" t="s">
        <v>6</v>
      </c>
      <c r="I206" t="s">
        <v>745</v>
      </c>
      <c r="J206" t="s">
        <v>480</v>
      </c>
    </row>
    <row r="207" spans="1:10" x14ac:dyDescent="0.2">
      <c r="A207" t="s">
        <v>343</v>
      </c>
      <c r="B207" t="s">
        <v>4</v>
      </c>
      <c r="C207">
        <v>3578113.39</v>
      </c>
      <c r="D207" s="3">
        <v>0</v>
      </c>
      <c r="E207" s="3">
        <v>135300</v>
      </c>
      <c r="F207" s="3">
        <v>3713413.39</v>
      </c>
      <c r="G207" t="s">
        <v>344</v>
      </c>
      <c r="H207" t="s">
        <v>170</v>
      </c>
      <c r="I207" t="s">
        <v>599</v>
      </c>
      <c r="J207" t="s">
        <v>480</v>
      </c>
    </row>
    <row r="208" spans="1:10" x14ac:dyDescent="0.2">
      <c r="A208" t="s">
        <v>345</v>
      </c>
      <c r="B208" t="s">
        <v>15</v>
      </c>
      <c r="C208">
        <v>3713413.39</v>
      </c>
      <c r="D208" s="3">
        <v>-1544975.6</v>
      </c>
      <c r="E208">
        <v>0</v>
      </c>
      <c r="F208" s="3">
        <v>2168437.79</v>
      </c>
      <c r="G208" t="s">
        <v>37</v>
      </c>
      <c r="H208" t="s">
        <v>38</v>
      </c>
      <c r="I208" t="s">
        <v>496</v>
      </c>
      <c r="J208" t="s">
        <v>883</v>
      </c>
    </row>
    <row r="209" spans="1:10" x14ac:dyDescent="0.2">
      <c r="A209" t="s">
        <v>345</v>
      </c>
      <c r="B209" t="s">
        <v>15</v>
      </c>
      <c r="C209">
        <v>2168437.79</v>
      </c>
      <c r="D209" s="3">
        <v>-200</v>
      </c>
      <c r="E209">
        <v>0</v>
      </c>
      <c r="F209" s="3">
        <v>2168237.79</v>
      </c>
      <c r="G209" s="2" t="s">
        <v>21</v>
      </c>
      <c r="I209" t="s">
        <v>502</v>
      </c>
      <c r="J209" t="s">
        <v>884</v>
      </c>
    </row>
    <row r="210" spans="1:10" x14ac:dyDescent="0.2">
      <c r="A210" t="s">
        <v>346</v>
      </c>
      <c r="B210" t="s">
        <v>4</v>
      </c>
      <c r="C210">
        <v>2168237.79</v>
      </c>
      <c r="D210" s="3">
        <v>0</v>
      </c>
      <c r="E210" s="3">
        <v>77000</v>
      </c>
      <c r="F210" s="3">
        <v>2245237.79</v>
      </c>
      <c r="G210" t="s">
        <v>347</v>
      </c>
      <c r="H210" t="s">
        <v>44</v>
      </c>
      <c r="I210" t="s">
        <v>479</v>
      </c>
      <c r="J210" t="s">
        <v>480</v>
      </c>
    </row>
    <row r="211" spans="1:10" x14ac:dyDescent="0.2">
      <c r="A211" t="s">
        <v>348</v>
      </c>
      <c r="B211" t="s">
        <v>4</v>
      </c>
      <c r="C211">
        <v>2245237.79</v>
      </c>
      <c r="D211" s="3">
        <v>0</v>
      </c>
      <c r="E211" s="3">
        <v>359700</v>
      </c>
      <c r="F211" s="3">
        <v>2604937.79</v>
      </c>
      <c r="G211" t="s">
        <v>349</v>
      </c>
      <c r="H211" t="s">
        <v>350</v>
      </c>
      <c r="I211" t="s">
        <v>495</v>
      </c>
      <c r="J211" t="s">
        <v>480</v>
      </c>
    </row>
    <row r="212" spans="1:10" x14ac:dyDescent="0.2">
      <c r="A212" t="s">
        <v>351</v>
      </c>
      <c r="B212" t="s">
        <v>4</v>
      </c>
      <c r="C212">
        <v>2604937.79</v>
      </c>
      <c r="D212" s="3">
        <v>0</v>
      </c>
      <c r="E212" s="3">
        <v>264000</v>
      </c>
      <c r="F212" s="3">
        <v>2868937.79</v>
      </c>
      <c r="G212" t="s">
        <v>352</v>
      </c>
      <c r="H212" t="s">
        <v>41</v>
      </c>
      <c r="I212" t="s">
        <v>479</v>
      </c>
      <c r="J212" t="s">
        <v>480</v>
      </c>
    </row>
    <row r="213" spans="1:10" x14ac:dyDescent="0.2">
      <c r="A213" t="s">
        <v>353</v>
      </c>
      <c r="B213" t="s">
        <v>33</v>
      </c>
      <c r="C213">
        <v>2868937.79</v>
      </c>
      <c r="D213" s="3">
        <v>0</v>
      </c>
      <c r="E213" s="3">
        <v>105600</v>
      </c>
      <c r="F213" s="3">
        <v>2974537.79</v>
      </c>
      <c r="G213" t="s">
        <v>354</v>
      </c>
      <c r="H213" t="s">
        <v>35</v>
      </c>
      <c r="I213" t="s">
        <v>562</v>
      </c>
      <c r="J213" t="s">
        <v>480</v>
      </c>
    </row>
    <row r="214" spans="1:10" x14ac:dyDescent="0.2">
      <c r="A214" t="s">
        <v>355</v>
      </c>
      <c r="B214" t="s">
        <v>4</v>
      </c>
      <c r="C214">
        <v>2974537.79</v>
      </c>
      <c r="D214" s="3">
        <v>0</v>
      </c>
      <c r="E214" s="3">
        <v>72000</v>
      </c>
      <c r="F214" s="3">
        <v>3046537.79</v>
      </c>
      <c r="G214" t="s">
        <v>356</v>
      </c>
      <c r="H214" t="s">
        <v>47</v>
      </c>
      <c r="I214" t="s">
        <v>490</v>
      </c>
      <c r="J214" t="s">
        <v>484</v>
      </c>
    </row>
    <row r="215" spans="1:10" x14ac:dyDescent="0.2">
      <c r="A215" t="s">
        <v>357</v>
      </c>
      <c r="B215" t="s">
        <v>4</v>
      </c>
      <c r="C215">
        <v>3046537.79</v>
      </c>
      <c r="D215" s="3">
        <v>0</v>
      </c>
      <c r="E215" s="3">
        <v>126000</v>
      </c>
      <c r="F215" s="3">
        <v>3172537.79</v>
      </c>
      <c r="G215" t="s">
        <v>92</v>
      </c>
      <c r="H215" t="s">
        <v>66</v>
      </c>
      <c r="I215" t="s">
        <v>488</v>
      </c>
      <c r="J215" t="s">
        <v>480</v>
      </c>
    </row>
    <row r="216" spans="1:10" x14ac:dyDescent="0.2">
      <c r="A216" t="s">
        <v>358</v>
      </c>
      <c r="B216" t="s">
        <v>8</v>
      </c>
      <c r="C216">
        <v>3172537.79</v>
      </c>
      <c r="D216" s="3">
        <v>0</v>
      </c>
      <c r="E216" s="3">
        <v>330000</v>
      </c>
      <c r="F216" s="3">
        <v>3502537.79</v>
      </c>
      <c r="G216" t="s">
        <v>359</v>
      </c>
      <c r="H216" t="s">
        <v>10</v>
      </c>
      <c r="I216" t="s">
        <v>486</v>
      </c>
      <c r="J216" t="s">
        <v>480</v>
      </c>
    </row>
    <row r="217" spans="1:10" x14ac:dyDescent="0.2">
      <c r="A217" t="s">
        <v>360</v>
      </c>
      <c r="B217" t="s">
        <v>15</v>
      </c>
      <c r="C217">
        <v>3502537.79</v>
      </c>
      <c r="D217" s="3">
        <v>-1169166.08</v>
      </c>
      <c r="E217">
        <v>0</v>
      </c>
      <c r="F217" s="3">
        <v>2333371.71</v>
      </c>
      <c r="G217" s="2" t="s">
        <v>23</v>
      </c>
      <c r="H217" t="s">
        <v>24</v>
      </c>
      <c r="I217" t="s">
        <v>499</v>
      </c>
    </row>
    <row r="218" spans="1:10" x14ac:dyDescent="0.2">
      <c r="A218" t="s">
        <v>360</v>
      </c>
      <c r="B218" t="s">
        <v>15</v>
      </c>
      <c r="C218">
        <v>2333371.71</v>
      </c>
      <c r="D218" s="3">
        <v>-100</v>
      </c>
      <c r="E218">
        <v>0</v>
      </c>
      <c r="F218" s="3">
        <v>2333271.71</v>
      </c>
      <c r="G218" s="2" t="s">
        <v>21</v>
      </c>
      <c r="I218" t="s">
        <v>502</v>
      </c>
      <c r="J218" t="s">
        <v>884</v>
      </c>
    </row>
    <row r="219" spans="1:10" x14ac:dyDescent="0.2">
      <c r="A219" t="s">
        <v>361</v>
      </c>
      <c r="B219" t="s">
        <v>4</v>
      </c>
      <c r="C219">
        <v>2333271.71</v>
      </c>
      <c r="D219" s="3">
        <v>-2000</v>
      </c>
      <c r="E219">
        <v>0</v>
      </c>
      <c r="F219" s="3">
        <v>2331271.71</v>
      </c>
      <c r="G219" s="2" t="s">
        <v>68</v>
      </c>
      <c r="I219" t="s">
        <v>502</v>
      </c>
      <c r="J219" t="s">
        <v>884</v>
      </c>
    </row>
    <row r="220" spans="1:10" x14ac:dyDescent="0.2">
      <c r="A220" t="s">
        <v>362</v>
      </c>
      <c r="B220" t="s">
        <v>1</v>
      </c>
      <c r="C220">
        <v>2331271.71</v>
      </c>
      <c r="D220" s="3">
        <v>-1610416.48</v>
      </c>
      <c r="E220">
        <v>0</v>
      </c>
      <c r="F220" s="3">
        <v>720855.23</v>
      </c>
      <c r="G220" s="2" t="s">
        <v>363</v>
      </c>
      <c r="I220" t="s">
        <v>503</v>
      </c>
      <c r="J220" t="s">
        <v>484</v>
      </c>
    </row>
    <row r="221" spans="1:10" x14ac:dyDescent="0.2">
      <c r="A221" t="s">
        <v>364</v>
      </c>
      <c r="B221" t="s">
        <v>15</v>
      </c>
      <c r="C221">
        <v>720855.23</v>
      </c>
      <c r="D221" s="3">
        <v>0</v>
      </c>
      <c r="E221" s="3">
        <v>359700</v>
      </c>
      <c r="F221" s="3">
        <v>1080555.23</v>
      </c>
      <c r="G221" t="s">
        <v>16</v>
      </c>
      <c r="H221" t="s">
        <v>17</v>
      </c>
      <c r="I221" t="s">
        <v>495</v>
      </c>
      <c r="J221" t="s">
        <v>480</v>
      </c>
    </row>
    <row r="222" spans="1:10" x14ac:dyDescent="0.2">
      <c r="A222" t="s">
        <v>365</v>
      </c>
      <c r="B222" t="s">
        <v>4</v>
      </c>
      <c r="C222">
        <v>1080555.23</v>
      </c>
      <c r="D222" s="3">
        <v>0</v>
      </c>
      <c r="E222" s="3">
        <v>495000</v>
      </c>
      <c r="F222" s="3">
        <v>1575555.23</v>
      </c>
      <c r="G222" t="s">
        <v>366</v>
      </c>
      <c r="H222" t="s">
        <v>185</v>
      </c>
      <c r="I222" t="s">
        <v>544</v>
      </c>
      <c r="J222" t="s">
        <v>480</v>
      </c>
    </row>
    <row r="223" spans="1:10" x14ac:dyDescent="0.2">
      <c r="A223" t="s">
        <v>367</v>
      </c>
      <c r="B223" t="s">
        <v>15</v>
      </c>
      <c r="C223">
        <v>1575555.23</v>
      </c>
      <c r="D223" s="3">
        <v>-1544975.6</v>
      </c>
      <c r="E223">
        <v>0</v>
      </c>
      <c r="F223" s="3">
        <v>30579.63</v>
      </c>
      <c r="G223" t="s">
        <v>37</v>
      </c>
      <c r="H223" t="s">
        <v>38</v>
      </c>
      <c r="I223" t="s">
        <v>496</v>
      </c>
      <c r="J223" t="s">
        <v>883</v>
      </c>
    </row>
    <row r="224" spans="1:10" x14ac:dyDescent="0.2">
      <c r="A224" t="s">
        <v>367</v>
      </c>
      <c r="B224" t="s">
        <v>15</v>
      </c>
      <c r="C224">
        <v>30579.63</v>
      </c>
      <c r="D224" s="3">
        <v>-200</v>
      </c>
      <c r="E224">
        <v>0</v>
      </c>
      <c r="F224" s="3">
        <v>30379.63</v>
      </c>
      <c r="G224" s="2" t="s">
        <v>21</v>
      </c>
      <c r="I224" t="s">
        <v>502</v>
      </c>
      <c r="J224" t="s">
        <v>884</v>
      </c>
    </row>
    <row r="225" spans="1:10" x14ac:dyDescent="0.2">
      <c r="A225" t="s">
        <v>368</v>
      </c>
      <c r="B225" t="s">
        <v>33</v>
      </c>
      <c r="C225">
        <v>30379.63</v>
      </c>
      <c r="D225" s="3">
        <v>0</v>
      </c>
      <c r="E225" s="3">
        <v>105600</v>
      </c>
      <c r="F225" s="3">
        <v>135979.63</v>
      </c>
      <c r="G225" t="s">
        <v>134</v>
      </c>
      <c r="H225" t="s">
        <v>35</v>
      </c>
      <c r="I225" t="s">
        <v>562</v>
      </c>
      <c r="J225" t="s">
        <v>480</v>
      </c>
    </row>
    <row r="226" spans="1:10" x14ac:dyDescent="0.2">
      <c r="A226" t="s">
        <v>369</v>
      </c>
      <c r="B226" t="s">
        <v>4</v>
      </c>
      <c r="C226">
        <v>135979.63</v>
      </c>
      <c r="D226" s="3">
        <v>0</v>
      </c>
      <c r="E226" s="3">
        <v>351000</v>
      </c>
      <c r="F226" s="3">
        <v>486979.63</v>
      </c>
      <c r="G226" t="s">
        <v>370</v>
      </c>
      <c r="H226" t="s">
        <v>6</v>
      </c>
      <c r="I226" t="s">
        <v>745</v>
      </c>
      <c r="J226" t="s">
        <v>480</v>
      </c>
    </row>
    <row r="227" spans="1:10" x14ac:dyDescent="0.2">
      <c r="A227" t="s">
        <v>371</v>
      </c>
      <c r="B227" t="s">
        <v>4</v>
      </c>
      <c r="C227">
        <v>486979.63</v>
      </c>
      <c r="D227" s="3">
        <v>0</v>
      </c>
      <c r="E227" s="3">
        <v>148500</v>
      </c>
      <c r="F227" s="3">
        <v>635479.63</v>
      </c>
      <c r="G227" t="s">
        <v>372</v>
      </c>
      <c r="H227" t="s">
        <v>338</v>
      </c>
      <c r="I227" t="s">
        <v>485</v>
      </c>
      <c r="J227" t="s">
        <v>480</v>
      </c>
    </row>
    <row r="228" spans="1:10" x14ac:dyDescent="0.2">
      <c r="A228" t="s">
        <v>373</v>
      </c>
      <c r="B228" t="s">
        <v>15</v>
      </c>
      <c r="C228">
        <v>635479.63</v>
      </c>
      <c r="D228" s="3">
        <v>-68750</v>
      </c>
      <c r="E228">
        <v>0</v>
      </c>
      <c r="F228" s="3">
        <v>566729.63</v>
      </c>
      <c r="G228" s="2" t="s">
        <v>374</v>
      </c>
      <c r="H228" t="s">
        <v>20</v>
      </c>
      <c r="I228" t="s">
        <v>500</v>
      </c>
      <c r="J228" t="s">
        <v>480</v>
      </c>
    </row>
    <row r="229" spans="1:10" x14ac:dyDescent="0.2">
      <c r="A229" t="s">
        <v>373</v>
      </c>
      <c r="B229" t="s">
        <v>15</v>
      </c>
      <c r="C229">
        <v>566729.63</v>
      </c>
      <c r="D229" s="3">
        <v>-100</v>
      </c>
      <c r="E229">
        <v>0</v>
      </c>
      <c r="F229" s="3">
        <v>566629.63</v>
      </c>
      <c r="G229" s="2" t="s">
        <v>21</v>
      </c>
      <c r="I229" t="s">
        <v>502</v>
      </c>
      <c r="J229" t="s">
        <v>884</v>
      </c>
    </row>
    <row r="230" spans="1:10" x14ac:dyDescent="0.2">
      <c r="A230" t="s">
        <v>375</v>
      </c>
      <c r="B230" t="s">
        <v>26</v>
      </c>
      <c r="C230">
        <v>566629.63</v>
      </c>
      <c r="D230" s="3">
        <v>0</v>
      </c>
      <c r="E230" s="3">
        <v>1254000</v>
      </c>
      <c r="F230" s="3">
        <v>1820629.63</v>
      </c>
      <c r="G230" t="s">
        <v>376</v>
      </c>
      <c r="H230" t="s">
        <v>28</v>
      </c>
      <c r="I230" t="s">
        <v>429</v>
      </c>
      <c r="J230" t="s">
        <v>480</v>
      </c>
    </row>
    <row r="231" spans="1:10" x14ac:dyDescent="0.2">
      <c r="A231" t="s">
        <v>377</v>
      </c>
      <c r="B231" t="s">
        <v>4</v>
      </c>
      <c r="C231">
        <v>1820629.63</v>
      </c>
      <c r="D231" s="3">
        <v>0</v>
      </c>
      <c r="E231" s="3">
        <v>77000</v>
      </c>
      <c r="F231" s="3">
        <v>1897629.63</v>
      </c>
      <c r="G231" t="s">
        <v>378</v>
      </c>
      <c r="H231" t="s">
        <v>379</v>
      </c>
      <c r="I231" t="s">
        <v>479</v>
      </c>
      <c r="J231" t="s">
        <v>480</v>
      </c>
    </row>
    <row r="232" spans="1:10" x14ac:dyDescent="0.2">
      <c r="A232" t="s">
        <v>380</v>
      </c>
      <c r="B232" t="s">
        <v>8</v>
      </c>
      <c r="C232">
        <v>1897629.63</v>
      </c>
      <c r="D232" s="3">
        <v>0</v>
      </c>
      <c r="E232" s="3">
        <v>330000</v>
      </c>
      <c r="F232" s="3">
        <v>2227629.63</v>
      </c>
      <c r="G232" t="s">
        <v>381</v>
      </c>
      <c r="H232" t="s">
        <v>10</v>
      </c>
      <c r="I232" t="s">
        <v>486</v>
      </c>
      <c r="J232" t="s">
        <v>480</v>
      </c>
    </row>
    <row r="233" spans="1:10" x14ac:dyDescent="0.2">
      <c r="A233" t="s">
        <v>382</v>
      </c>
      <c r="B233" t="s">
        <v>4</v>
      </c>
      <c r="C233">
        <v>2227629.63</v>
      </c>
      <c r="D233" s="3">
        <v>0</v>
      </c>
      <c r="E233" s="3">
        <v>36000</v>
      </c>
      <c r="F233" s="3">
        <v>2263629.63</v>
      </c>
      <c r="G233" t="s">
        <v>383</v>
      </c>
      <c r="H233" t="s">
        <v>47</v>
      </c>
      <c r="I233" t="s">
        <v>490</v>
      </c>
      <c r="J233" t="s">
        <v>484</v>
      </c>
    </row>
    <row r="234" spans="1:10" x14ac:dyDescent="0.2">
      <c r="A234" t="s">
        <v>384</v>
      </c>
      <c r="B234" t="s">
        <v>4</v>
      </c>
      <c r="C234">
        <v>2263629.63</v>
      </c>
      <c r="D234" s="3">
        <v>-2000</v>
      </c>
      <c r="E234">
        <v>0</v>
      </c>
      <c r="F234" s="3">
        <v>2261629.63</v>
      </c>
      <c r="G234" s="2" t="s">
        <v>68</v>
      </c>
      <c r="I234" t="s">
        <v>502</v>
      </c>
      <c r="J234" t="s">
        <v>884</v>
      </c>
    </row>
    <row r="235" spans="1:10" x14ac:dyDescent="0.2">
      <c r="A235" t="s">
        <v>385</v>
      </c>
      <c r="B235" t="s">
        <v>4</v>
      </c>
      <c r="C235">
        <v>2261629.63</v>
      </c>
      <c r="D235" s="3">
        <v>0</v>
      </c>
      <c r="E235" s="3">
        <v>495000</v>
      </c>
      <c r="F235" s="3">
        <v>2756629.63</v>
      </c>
      <c r="G235" t="s">
        <v>386</v>
      </c>
      <c r="H235" t="s">
        <v>185</v>
      </c>
      <c r="I235" t="s">
        <v>544</v>
      </c>
      <c r="J235" t="s">
        <v>480</v>
      </c>
    </row>
    <row r="236" spans="1:10" x14ac:dyDescent="0.2">
      <c r="A236" t="s">
        <v>387</v>
      </c>
      <c r="B236" t="s">
        <v>15</v>
      </c>
      <c r="C236">
        <v>2756629.63</v>
      </c>
      <c r="D236" s="3">
        <v>-1167276.8</v>
      </c>
      <c r="E236">
        <v>0</v>
      </c>
      <c r="F236" s="3">
        <v>1589352.83</v>
      </c>
      <c r="G236" s="2" t="s">
        <v>23</v>
      </c>
      <c r="H236" t="s">
        <v>24</v>
      </c>
      <c r="I236" t="s">
        <v>499</v>
      </c>
    </row>
    <row r="237" spans="1:10" x14ac:dyDescent="0.2">
      <c r="A237" t="s">
        <v>387</v>
      </c>
      <c r="B237" t="s">
        <v>15</v>
      </c>
      <c r="C237">
        <v>1589352.83</v>
      </c>
      <c r="D237" s="3">
        <v>-100</v>
      </c>
      <c r="E237">
        <v>0</v>
      </c>
      <c r="F237" s="3">
        <v>1589252.83</v>
      </c>
      <c r="G237" s="2" t="s">
        <v>21</v>
      </c>
      <c r="I237" t="s">
        <v>502</v>
      </c>
      <c r="J237" t="s">
        <v>884</v>
      </c>
    </row>
    <row r="238" spans="1:10" x14ac:dyDescent="0.2">
      <c r="A238" t="s">
        <v>388</v>
      </c>
      <c r="B238" t="s">
        <v>1</v>
      </c>
      <c r="C238">
        <v>1589252.83</v>
      </c>
      <c r="D238" s="3">
        <v>-1573747.51</v>
      </c>
      <c r="E238">
        <v>0</v>
      </c>
      <c r="F238" s="3">
        <v>15505.32</v>
      </c>
      <c r="G238" s="2" t="s">
        <v>389</v>
      </c>
      <c r="I238" t="s">
        <v>503</v>
      </c>
      <c r="J238" t="s">
        <v>484</v>
      </c>
    </row>
    <row r="239" spans="1:10" x14ac:dyDescent="0.2">
      <c r="A239" t="s">
        <v>390</v>
      </c>
      <c r="B239" t="s">
        <v>4</v>
      </c>
      <c r="C239">
        <v>15505.32</v>
      </c>
      <c r="D239" s="3">
        <v>0</v>
      </c>
      <c r="E239" s="3">
        <v>351000</v>
      </c>
      <c r="F239" s="3">
        <v>366505.32</v>
      </c>
      <c r="G239" t="s">
        <v>391</v>
      </c>
      <c r="H239" t="s">
        <v>6</v>
      </c>
      <c r="I239" t="s">
        <v>745</v>
      </c>
      <c r="J239" t="s">
        <v>480</v>
      </c>
    </row>
    <row r="240" spans="1:10" x14ac:dyDescent="0.2">
      <c r="A240" t="s">
        <v>392</v>
      </c>
      <c r="B240" t="s">
        <v>15</v>
      </c>
      <c r="C240">
        <v>366505.32</v>
      </c>
      <c r="D240" s="3">
        <v>0</v>
      </c>
      <c r="E240" s="3">
        <v>359700</v>
      </c>
      <c r="F240" s="3">
        <v>726205.32</v>
      </c>
      <c r="G240" t="s">
        <v>16</v>
      </c>
      <c r="H240" t="s">
        <v>17</v>
      </c>
      <c r="I240" t="s">
        <v>495</v>
      </c>
      <c r="J240" t="s">
        <v>480</v>
      </c>
    </row>
    <row r="241" spans="1:10" x14ac:dyDescent="0.2">
      <c r="A241" t="s">
        <v>393</v>
      </c>
      <c r="B241" t="s">
        <v>4</v>
      </c>
      <c r="C241">
        <v>726205.32</v>
      </c>
      <c r="D241" s="3">
        <v>0</v>
      </c>
      <c r="E241" s="3">
        <v>148500</v>
      </c>
      <c r="F241" s="3">
        <v>874705.32</v>
      </c>
      <c r="G241" t="s">
        <v>394</v>
      </c>
      <c r="H241" t="s">
        <v>338</v>
      </c>
      <c r="I241" t="s">
        <v>485</v>
      </c>
      <c r="J241" t="s">
        <v>480</v>
      </c>
    </row>
    <row r="242" spans="1:10" x14ac:dyDescent="0.2">
      <c r="A242" t="s">
        <v>395</v>
      </c>
      <c r="B242" t="s">
        <v>4</v>
      </c>
      <c r="C242">
        <v>874705.32</v>
      </c>
      <c r="D242" s="3">
        <v>0</v>
      </c>
      <c r="E242" s="3">
        <v>135300</v>
      </c>
      <c r="F242" s="3">
        <v>1010005.32</v>
      </c>
      <c r="G242" t="s">
        <v>396</v>
      </c>
      <c r="H242" t="s">
        <v>170</v>
      </c>
      <c r="I242" t="s">
        <v>599</v>
      </c>
      <c r="J242" t="s">
        <v>480</v>
      </c>
    </row>
    <row r="243" spans="1:10" x14ac:dyDescent="0.2">
      <c r="A243" t="s">
        <v>395</v>
      </c>
      <c r="B243" t="s">
        <v>4</v>
      </c>
      <c r="C243">
        <v>1010005.32</v>
      </c>
      <c r="D243" s="3">
        <v>0</v>
      </c>
      <c r="E243" s="3">
        <v>135300</v>
      </c>
      <c r="F243" s="3">
        <v>1145305.32</v>
      </c>
      <c r="G243" t="s">
        <v>397</v>
      </c>
      <c r="H243" t="s">
        <v>170</v>
      </c>
      <c r="I243" t="s">
        <v>599</v>
      </c>
      <c r="J243" t="s">
        <v>480</v>
      </c>
    </row>
    <row r="244" spans="1:10" x14ac:dyDescent="0.2">
      <c r="A244" t="s">
        <v>398</v>
      </c>
      <c r="B244" t="s">
        <v>4</v>
      </c>
      <c r="C244">
        <v>1145305.32</v>
      </c>
      <c r="D244" s="3">
        <v>0</v>
      </c>
      <c r="E244" s="3">
        <v>264000</v>
      </c>
      <c r="F244" s="3">
        <v>1409305.32</v>
      </c>
      <c r="G244" t="s">
        <v>399</v>
      </c>
      <c r="H244" t="s">
        <v>149</v>
      </c>
      <c r="I244" t="s">
        <v>519</v>
      </c>
      <c r="J244" t="s">
        <v>480</v>
      </c>
    </row>
    <row r="245" spans="1:10" x14ac:dyDescent="0.2">
      <c r="A245" t="s">
        <v>400</v>
      </c>
      <c r="B245" t="s">
        <v>322</v>
      </c>
      <c r="C245">
        <v>1409305.32</v>
      </c>
      <c r="D245" s="3">
        <v>0</v>
      </c>
      <c r="E245" s="3">
        <v>462000</v>
      </c>
      <c r="F245" s="3">
        <v>1871305.32</v>
      </c>
      <c r="G245" t="s">
        <v>401</v>
      </c>
      <c r="H245" t="s">
        <v>324</v>
      </c>
      <c r="I245" t="s">
        <v>489</v>
      </c>
      <c r="J245" t="s">
        <v>480</v>
      </c>
    </row>
    <row r="246" spans="1:10" x14ac:dyDescent="0.2">
      <c r="A246" t="s">
        <v>402</v>
      </c>
      <c r="B246" t="s">
        <v>15</v>
      </c>
      <c r="C246">
        <v>1871305.32</v>
      </c>
      <c r="D246" s="3">
        <v>-1541876</v>
      </c>
      <c r="E246">
        <v>0</v>
      </c>
      <c r="F246" s="3">
        <v>329429.32</v>
      </c>
      <c r="G246" t="s">
        <v>37</v>
      </c>
      <c r="H246" t="s">
        <v>38</v>
      </c>
      <c r="I246" t="s">
        <v>496</v>
      </c>
      <c r="J246" t="s">
        <v>883</v>
      </c>
    </row>
    <row r="247" spans="1:10" x14ac:dyDescent="0.2">
      <c r="A247" t="s">
        <v>402</v>
      </c>
      <c r="B247" t="s">
        <v>15</v>
      </c>
      <c r="C247">
        <v>329429.32</v>
      </c>
      <c r="D247" s="3">
        <v>-200</v>
      </c>
      <c r="E247">
        <v>0</v>
      </c>
      <c r="F247" s="3">
        <v>329229.32</v>
      </c>
      <c r="G247" s="2" t="s">
        <v>21</v>
      </c>
      <c r="I247" t="s">
        <v>502</v>
      </c>
      <c r="J247" t="s">
        <v>884</v>
      </c>
    </row>
    <row r="248" spans="1:10" x14ac:dyDescent="0.2">
      <c r="A248" t="s">
        <v>403</v>
      </c>
      <c r="B248" t="s">
        <v>4</v>
      </c>
      <c r="C248">
        <v>329229.32</v>
      </c>
      <c r="D248" s="3">
        <v>0</v>
      </c>
      <c r="E248" s="3">
        <v>77000</v>
      </c>
      <c r="F248" s="3">
        <v>406229.32</v>
      </c>
      <c r="G248" t="s">
        <v>404</v>
      </c>
      <c r="H248" t="s">
        <v>379</v>
      </c>
      <c r="I248" t="s">
        <v>479</v>
      </c>
      <c r="J248" t="s">
        <v>480</v>
      </c>
    </row>
    <row r="249" spans="1:10" x14ac:dyDescent="0.2">
      <c r="A249" t="s">
        <v>405</v>
      </c>
      <c r="B249" t="s">
        <v>33</v>
      </c>
      <c r="C249">
        <v>406229.32</v>
      </c>
      <c r="D249" s="3">
        <v>0</v>
      </c>
      <c r="E249" s="3">
        <v>105600</v>
      </c>
      <c r="F249" s="3">
        <v>511829.32</v>
      </c>
      <c r="G249" t="s">
        <v>134</v>
      </c>
      <c r="H249" t="s">
        <v>35</v>
      </c>
      <c r="I249" t="s">
        <v>562</v>
      </c>
      <c r="J249" t="s">
        <v>480</v>
      </c>
    </row>
    <row r="250" spans="1:10" x14ac:dyDescent="0.2">
      <c r="A250" t="s">
        <v>406</v>
      </c>
      <c r="B250" t="s">
        <v>4</v>
      </c>
      <c r="C250">
        <v>511829.32</v>
      </c>
      <c r="D250" s="3">
        <v>0</v>
      </c>
      <c r="E250" s="3">
        <v>264000</v>
      </c>
      <c r="F250" s="3">
        <v>775829.32</v>
      </c>
      <c r="G250" t="s">
        <v>407</v>
      </c>
      <c r="H250" t="s">
        <v>41</v>
      </c>
      <c r="I250" t="s">
        <v>479</v>
      </c>
      <c r="J250" t="s">
        <v>480</v>
      </c>
    </row>
    <row r="251" spans="1:10" x14ac:dyDescent="0.2">
      <c r="A251" t="s">
        <v>408</v>
      </c>
      <c r="B251" t="s">
        <v>4</v>
      </c>
      <c r="C251">
        <v>775829.32</v>
      </c>
      <c r="D251" s="3">
        <v>0</v>
      </c>
      <c r="E251" s="3">
        <v>231000</v>
      </c>
      <c r="F251" s="3">
        <v>1006829.32</v>
      </c>
      <c r="G251" t="s">
        <v>409</v>
      </c>
      <c r="H251" t="s">
        <v>41</v>
      </c>
      <c r="I251" t="s">
        <v>479</v>
      </c>
      <c r="J251" t="s">
        <v>480</v>
      </c>
    </row>
    <row r="252" spans="1:10" x14ac:dyDescent="0.2">
      <c r="A252" t="s">
        <v>410</v>
      </c>
      <c r="B252" t="s">
        <v>15</v>
      </c>
      <c r="C252">
        <v>1006829.32</v>
      </c>
      <c r="D252" s="3">
        <v>-68750</v>
      </c>
      <c r="E252">
        <v>0</v>
      </c>
      <c r="F252" s="3">
        <v>938079.32</v>
      </c>
      <c r="G252" s="2" t="s">
        <v>411</v>
      </c>
      <c r="H252" t="s">
        <v>20</v>
      </c>
      <c r="I252" t="s">
        <v>500</v>
      </c>
      <c r="J252" t="s">
        <v>480</v>
      </c>
    </row>
    <row r="253" spans="1:10" x14ac:dyDescent="0.2">
      <c r="A253" t="s">
        <v>410</v>
      </c>
      <c r="B253" t="s">
        <v>15</v>
      </c>
      <c r="C253">
        <v>938079.32</v>
      </c>
      <c r="D253" s="3">
        <v>-100</v>
      </c>
      <c r="E253">
        <v>0</v>
      </c>
      <c r="F253" s="3">
        <v>937979.32</v>
      </c>
      <c r="G253" s="2" t="s">
        <v>21</v>
      </c>
      <c r="I253" t="s">
        <v>502</v>
      </c>
      <c r="J253" t="s">
        <v>884</v>
      </c>
    </row>
    <row r="254" spans="1:10" x14ac:dyDescent="0.2">
      <c r="A254" t="s">
        <v>412</v>
      </c>
      <c r="B254" t="s">
        <v>26</v>
      </c>
      <c r="C254">
        <v>937979.32</v>
      </c>
      <c r="D254" s="3">
        <v>0</v>
      </c>
      <c r="E254" s="3">
        <v>1254000</v>
      </c>
      <c r="F254" s="3">
        <v>2191979.3199999998</v>
      </c>
      <c r="G254" t="s">
        <v>413</v>
      </c>
      <c r="H254" t="s">
        <v>28</v>
      </c>
      <c r="I254" t="s">
        <v>429</v>
      </c>
      <c r="J254" t="s">
        <v>480</v>
      </c>
    </row>
    <row r="255" spans="1:10" x14ac:dyDescent="0.2">
      <c r="A255" t="s">
        <v>414</v>
      </c>
      <c r="B255" t="s">
        <v>8</v>
      </c>
      <c r="C255">
        <v>2191979.3199999998</v>
      </c>
      <c r="D255" s="3">
        <v>0</v>
      </c>
      <c r="E255" s="3">
        <v>330000</v>
      </c>
      <c r="F255" s="3">
        <v>2521979.3199999998</v>
      </c>
      <c r="G255" t="s">
        <v>415</v>
      </c>
      <c r="H255" t="s">
        <v>10</v>
      </c>
      <c r="I255" t="s">
        <v>486</v>
      </c>
      <c r="J255" t="s">
        <v>480</v>
      </c>
    </row>
    <row r="256" spans="1:10" x14ac:dyDescent="0.2">
      <c r="A256" t="s">
        <v>416</v>
      </c>
      <c r="B256" t="s">
        <v>15</v>
      </c>
      <c r="C256">
        <v>2521979.3199999998</v>
      </c>
      <c r="D256" s="3">
        <v>-1168198.3999999999</v>
      </c>
      <c r="E256">
        <v>0</v>
      </c>
      <c r="F256" s="3">
        <v>1353780.92</v>
      </c>
      <c r="G256" s="2" t="s">
        <v>23</v>
      </c>
      <c r="H256" t="s">
        <v>24</v>
      </c>
      <c r="I256" t="s">
        <v>499</v>
      </c>
    </row>
    <row r="257" spans="1:10" x14ac:dyDescent="0.2">
      <c r="A257" t="s">
        <v>416</v>
      </c>
      <c r="B257" t="s">
        <v>15</v>
      </c>
      <c r="C257">
        <v>1353780.92</v>
      </c>
      <c r="D257" s="3">
        <v>-100</v>
      </c>
      <c r="E257">
        <v>0</v>
      </c>
      <c r="F257" s="3">
        <v>1353680.92</v>
      </c>
      <c r="G257" s="2" t="s">
        <v>21</v>
      </c>
      <c r="I257" t="s">
        <v>502</v>
      </c>
      <c r="J257" t="s">
        <v>884</v>
      </c>
    </row>
    <row r="258" spans="1:10" x14ac:dyDescent="0.2">
      <c r="A258" t="s">
        <v>417</v>
      </c>
      <c r="B258" t="s">
        <v>4</v>
      </c>
      <c r="C258">
        <v>1353680.92</v>
      </c>
      <c r="D258" s="3">
        <v>-2000</v>
      </c>
      <c r="E258">
        <v>0</v>
      </c>
      <c r="F258" s="3">
        <v>1351680.92</v>
      </c>
      <c r="G258" s="2" t="s">
        <v>68</v>
      </c>
      <c r="I258" t="s">
        <v>502</v>
      </c>
      <c r="J258" t="s">
        <v>884</v>
      </c>
    </row>
    <row r="259" spans="1:10" x14ac:dyDescent="0.2">
      <c r="A259" t="s">
        <v>418</v>
      </c>
      <c r="B259" t="s">
        <v>4</v>
      </c>
      <c r="C259">
        <v>1351680.92</v>
      </c>
      <c r="D259" s="3">
        <v>0</v>
      </c>
      <c r="E259" s="3">
        <v>495000</v>
      </c>
      <c r="F259" s="3">
        <v>1846680.92</v>
      </c>
      <c r="G259" t="s">
        <v>419</v>
      </c>
      <c r="H259" t="s">
        <v>185</v>
      </c>
      <c r="I259" t="s">
        <v>544</v>
      </c>
      <c r="J259" t="s">
        <v>480</v>
      </c>
    </row>
    <row r="260" spans="1:10" x14ac:dyDescent="0.2">
      <c r="A260" t="s">
        <v>420</v>
      </c>
      <c r="B260" t="s">
        <v>15</v>
      </c>
      <c r="C260">
        <v>1846680.92</v>
      </c>
      <c r="D260" s="3">
        <v>-68750</v>
      </c>
      <c r="E260">
        <v>0</v>
      </c>
      <c r="F260" s="3">
        <v>1777930.92</v>
      </c>
      <c r="G260" s="2" t="s">
        <v>421</v>
      </c>
      <c r="H260" t="s">
        <v>20</v>
      </c>
      <c r="I260" t="s">
        <v>500</v>
      </c>
      <c r="J260" t="s">
        <v>480</v>
      </c>
    </row>
    <row r="261" spans="1:10" x14ac:dyDescent="0.2">
      <c r="A261" t="s">
        <v>420</v>
      </c>
      <c r="B261" t="s">
        <v>15</v>
      </c>
      <c r="C261">
        <v>1777930.92</v>
      </c>
      <c r="D261" s="3">
        <v>-100</v>
      </c>
      <c r="E261">
        <v>0</v>
      </c>
      <c r="F261" s="3">
        <v>1777830.92</v>
      </c>
      <c r="G261" s="2" t="s">
        <v>21</v>
      </c>
      <c r="I261" t="s">
        <v>502</v>
      </c>
      <c r="J261" t="s">
        <v>884</v>
      </c>
    </row>
    <row r="262" spans="1:10" x14ac:dyDescent="0.2">
      <c r="A262" t="s">
        <v>422</v>
      </c>
      <c r="B262" t="s">
        <v>4</v>
      </c>
      <c r="C262">
        <v>1777830.92</v>
      </c>
      <c r="D262" s="3">
        <v>0</v>
      </c>
      <c r="E262" s="3">
        <v>351000</v>
      </c>
      <c r="F262" s="3">
        <v>2128830.92</v>
      </c>
      <c r="G262" t="s">
        <v>423</v>
      </c>
      <c r="H262" t="s">
        <v>6</v>
      </c>
      <c r="I262" t="s">
        <v>745</v>
      </c>
      <c r="J262" t="s">
        <v>480</v>
      </c>
    </row>
    <row r="263" spans="1:10" x14ac:dyDescent="0.2">
      <c r="A263" t="s">
        <v>424</v>
      </c>
      <c r="B263" t="s">
        <v>15</v>
      </c>
      <c r="C263">
        <v>2128830.92</v>
      </c>
      <c r="D263" s="3">
        <v>0</v>
      </c>
      <c r="E263" s="3">
        <v>359700</v>
      </c>
      <c r="F263" s="3">
        <v>2488530.92</v>
      </c>
      <c r="G263" t="s">
        <v>425</v>
      </c>
      <c r="H263" t="s">
        <v>17</v>
      </c>
      <c r="I263" t="s">
        <v>495</v>
      </c>
      <c r="J263" t="s">
        <v>480</v>
      </c>
    </row>
    <row r="264" spans="1:10" x14ac:dyDescent="0.2">
      <c r="A264" t="s">
        <v>426</v>
      </c>
      <c r="B264" t="s">
        <v>4</v>
      </c>
      <c r="C264">
        <v>2488530.92</v>
      </c>
      <c r="D264" s="3">
        <v>0</v>
      </c>
      <c r="E264" s="3">
        <v>39600</v>
      </c>
      <c r="F264" s="3">
        <v>2528130.92</v>
      </c>
      <c r="G264" t="s">
        <v>427</v>
      </c>
      <c r="H264" t="s">
        <v>53</v>
      </c>
      <c r="I264" t="s">
        <v>493</v>
      </c>
      <c r="J264" t="s">
        <v>494</v>
      </c>
    </row>
    <row r="265" spans="1:10" x14ac:dyDescent="0.2">
      <c r="A265" t="s">
        <v>428</v>
      </c>
      <c r="B265" t="s">
        <v>4</v>
      </c>
      <c r="C265">
        <v>2528130.92</v>
      </c>
      <c r="D265" s="3">
        <v>0</v>
      </c>
      <c r="E265" s="3">
        <v>1254000</v>
      </c>
      <c r="F265" s="3">
        <v>3782130.92</v>
      </c>
      <c r="G265" t="s">
        <v>429</v>
      </c>
      <c r="H265" t="s">
        <v>430</v>
      </c>
      <c r="I265" t="s">
        <v>429</v>
      </c>
      <c r="J265" t="s">
        <v>480</v>
      </c>
    </row>
    <row r="266" spans="1:10" x14ac:dyDescent="0.2">
      <c r="A266" t="s">
        <v>431</v>
      </c>
      <c r="B266" t="s">
        <v>1</v>
      </c>
      <c r="C266">
        <v>3782130.92</v>
      </c>
      <c r="D266" s="3">
        <v>-1530792.41</v>
      </c>
      <c r="E266">
        <v>0</v>
      </c>
      <c r="F266" s="3">
        <v>2251338.5099999998</v>
      </c>
      <c r="G266" s="2" t="s">
        <v>432</v>
      </c>
      <c r="I266" t="s">
        <v>503</v>
      </c>
      <c r="J266" t="s">
        <v>484</v>
      </c>
    </row>
    <row r="267" spans="1:10" x14ac:dyDescent="0.2">
      <c r="A267" t="s">
        <v>433</v>
      </c>
      <c r="B267" t="s">
        <v>15</v>
      </c>
      <c r="C267">
        <v>2251338.5099999998</v>
      </c>
      <c r="D267" s="3">
        <v>-1543388</v>
      </c>
      <c r="E267">
        <v>0</v>
      </c>
      <c r="F267" s="3">
        <v>707950.51</v>
      </c>
      <c r="G267" t="s">
        <v>37</v>
      </c>
      <c r="H267" t="s">
        <v>38</v>
      </c>
      <c r="I267" t="s">
        <v>496</v>
      </c>
      <c r="J267" t="s">
        <v>883</v>
      </c>
    </row>
    <row r="268" spans="1:10" x14ac:dyDescent="0.2">
      <c r="A268" t="s">
        <v>433</v>
      </c>
      <c r="B268" t="s">
        <v>15</v>
      </c>
      <c r="C268">
        <v>707950.51</v>
      </c>
      <c r="D268" s="3">
        <v>-200</v>
      </c>
      <c r="E268">
        <v>0</v>
      </c>
      <c r="F268" s="3">
        <v>707750.51</v>
      </c>
      <c r="G268" s="2" t="s">
        <v>21</v>
      </c>
      <c r="I268" t="s">
        <v>502</v>
      </c>
      <c r="J268" t="s">
        <v>884</v>
      </c>
    </row>
    <row r="269" spans="1:10" x14ac:dyDescent="0.2">
      <c r="A269" t="s">
        <v>434</v>
      </c>
      <c r="B269" t="s">
        <v>4</v>
      </c>
      <c r="C269">
        <v>707750.51</v>
      </c>
      <c r="D269" s="3">
        <v>0</v>
      </c>
      <c r="E269" s="3">
        <v>148500</v>
      </c>
      <c r="F269" s="3">
        <v>856250.51</v>
      </c>
      <c r="G269" t="s">
        <v>372</v>
      </c>
      <c r="H269" t="s">
        <v>338</v>
      </c>
      <c r="I269" t="s">
        <v>485</v>
      </c>
      <c r="J269" t="s">
        <v>480</v>
      </c>
    </row>
    <row r="270" spans="1:10" x14ac:dyDescent="0.2">
      <c r="A270" t="s">
        <v>435</v>
      </c>
      <c r="B270" t="s">
        <v>4</v>
      </c>
      <c r="C270">
        <v>856250.51</v>
      </c>
      <c r="D270" s="3">
        <v>0</v>
      </c>
      <c r="E270" s="3">
        <v>135300</v>
      </c>
      <c r="F270" s="3">
        <v>991550.51</v>
      </c>
      <c r="G270" t="s">
        <v>436</v>
      </c>
      <c r="H270" t="s">
        <v>170</v>
      </c>
      <c r="I270" t="s">
        <v>599</v>
      </c>
      <c r="J270" t="s">
        <v>480</v>
      </c>
    </row>
    <row r="271" spans="1:10" x14ac:dyDescent="0.2">
      <c r="A271" t="s">
        <v>437</v>
      </c>
      <c r="B271" t="s">
        <v>4</v>
      </c>
      <c r="C271">
        <v>991550.51</v>
      </c>
      <c r="D271" s="3">
        <v>0</v>
      </c>
      <c r="E271" s="3">
        <v>77000</v>
      </c>
      <c r="F271" s="3">
        <v>1068550.51</v>
      </c>
      <c r="G271" t="s">
        <v>438</v>
      </c>
      <c r="H271" t="s">
        <v>379</v>
      </c>
      <c r="I271" t="s">
        <v>479</v>
      </c>
      <c r="J271" t="s">
        <v>480</v>
      </c>
    </row>
    <row r="272" spans="1:10" x14ac:dyDescent="0.2">
      <c r="A272" t="s">
        <v>439</v>
      </c>
      <c r="B272" t="s">
        <v>4</v>
      </c>
      <c r="C272">
        <v>1068550.51</v>
      </c>
      <c r="D272" s="3">
        <v>0</v>
      </c>
      <c r="E272" s="3">
        <v>132000</v>
      </c>
      <c r="F272" s="3">
        <v>1200550.51</v>
      </c>
      <c r="G272" t="s">
        <v>440</v>
      </c>
      <c r="H272" t="s">
        <v>441</v>
      </c>
      <c r="I272" t="s">
        <v>491</v>
      </c>
      <c r="J272" t="s">
        <v>484</v>
      </c>
    </row>
    <row r="273" spans="1:10" x14ac:dyDescent="0.2">
      <c r="A273" t="s">
        <v>442</v>
      </c>
      <c r="B273" t="s">
        <v>33</v>
      </c>
      <c r="C273">
        <v>1200550.51</v>
      </c>
      <c r="D273" s="3">
        <v>0</v>
      </c>
      <c r="E273" s="3">
        <v>105600</v>
      </c>
      <c r="F273" s="3">
        <v>1306150.51</v>
      </c>
      <c r="G273" t="s">
        <v>134</v>
      </c>
      <c r="H273" t="s">
        <v>35</v>
      </c>
      <c r="I273" t="s">
        <v>562</v>
      </c>
      <c r="J273" t="s">
        <v>480</v>
      </c>
    </row>
    <row r="274" spans="1:10" x14ac:dyDescent="0.2">
      <c r="A274" t="s">
        <v>461</v>
      </c>
      <c r="B274" t="s">
        <v>4</v>
      </c>
      <c r="C274">
        <v>1306150.51</v>
      </c>
      <c r="D274" s="3">
        <v>0</v>
      </c>
      <c r="E274" s="3">
        <v>237600</v>
      </c>
      <c r="F274" s="3">
        <v>1543750.51</v>
      </c>
      <c r="G274" t="s">
        <v>462</v>
      </c>
      <c r="H274" t="s">
        <v>137</v>
      </c>
      <c r="I274" t="s">
        <v>492</v>
      </c>
      <c r="J274" t="s">
        <v>484</v>
      </c>
    </row>
    <row r="275" spans="1:10" x14ac:dyDescent="0.2">
      <c r="A275" t="s">
        <v>463</v>
      </c>
      <c r="B275" t="s">
        <v>4</v>
      </c>
      <c r="C275">
        <v>1543750.51</v>
      </c>
      <c r="D275" s="3">
        <v>0</v>
      </c>
      <c r="E275" s="3">
        <v>158400</v>
      </c>
      <c r="F275" s="3">
        <v>1702150.51</v>
      </c>
      <c r="G275" t="s">
        <v>464</v>
      </c>
      <c r="H275" t="s">
        <v>31</v>
      </c>
      <c r="I275" t="s">
        <v>483</v>
      </c>
      <c r="J275" t="s">
        <v>484</v>
      </c>
    </row>
    <row r="276" spans="1:10" x14ac:dyDescent="0.2">
      <c r="A276" t="s">
        <v>465</v>
      </c>
      <c r="B276" t="s">
        <v>322</v>
      </c>
      <c r="C276">
        <v>1702150.51</v>
      </c>
      <c r="D276" s="3">
        <v>0</v>
      </c>
      <c r="E276" s="3">
        <v>1631000</v>
      </c>
      <c r="F276" s="3">
        <v>3333150.51</v>
      </c>
      <c r="G276" t="s">
        <v>466</v>
      </c>
      <c r="H276" t="s">
        <v>324</v>
      </c>
      <c r="I276" t="s">
        <v>489</v>
      </c>
      <c r="J276" t="s">
        <v>480</v>
      </c>
    </row>
    <row r="277" spans="1:10" x14ac:dyDescent="0.2">
      <c r="A277" t="s">
        <v>467</v>
      </c>
      <c r="B277" t="s">
        <v>15</v>
      </c>
      <c r="C277">
        <v>3333150.51</v>
      </c>
      <c r="D277" s="3">
        <v>-1252840.9099999999</v>
      </c>
      <c r="E277">
        <v>0</v>
      </c>
      <c r="F277" s="3">
        <v>2080309.6</v>
      </c>
      <c r="G277" t="s">
        <v>37</v>
      </c>
      <c r="H277" t="s">
        <v>38</v>
      </c>
      <c r="I277" t="s">
        <v>496</v>
      </c>
      <c r="J277" t="s">
        <v>883</v>
      </c>
    </row>
    <row r="278" spans="1:10" x14ac:dyDescent="0.2">
      <c r="A278" t="s">
        <v>467</v>
      </c>
      <c r="B278" t="s">
        <v>15</v>
      </c>
      <c r="C278">
        <v>2080309.6</v>
      </c>
      <c r="D278" s="3">
        <v>-200</v>
      </c>
      <c r="E278">
        <v>0</v>
      </c>
      <c r="F278" s="3">
        <v>2080109.6</v>
      </c>
      <c r="G278" t="s">
        <v>21</v>
      </c>
      <c r="I278" t="s">
        <v>502</v>
      </c>
      <c r="J278" t="s">
        <v>884</v>
      </c>
    </row>
    <row r="279" spans="1:10" x14ac:dyDescent="0.2">
      <c r="A279" t="s">
        <v>468</v>
      </c>
      <c r="B279" t="s">
        <v>8</v>
      </c>
      <c r="C279">
        <v>2080109.6</v>
      </c>
      <c r="D279" s="3">
        <v>0</v>
      </c>
      <c r="E279" s="3">
        <v>330000</v>
      </c>
      <c r="F279" s="3">
        <v>2410109.6</v>
      </c>
      <c r="G279" t="s">
        <v>469</v>
      </c>
      <c r="H279" t="s">
        <v>10</v>
      </c>
      <c r="I279" t="s">
        <v>486</v>
      </c>
      <c r="J279" t="s">
        <v>480</v>
      </c>
    </row>
    <row r="280" spans="1:10" x14ac:dyDescent="0.2">
      <c r="A280" t="s">
        <v>470</v>
      </c>
      <c r="B280" t="s">
        <v>15</v>
      </c>
      <c r="C280">
        <v>2410109.6</v>
      </c>
      <c r="D280" s="3">
        <v>-1212500</v>
      </c>
      <c r="E280">
        <v>0</v>
      </c>
      <c r="F280" s="3">
        <v>1197609.6000000001</v>
      </c>
      <c r="G280" s="2" t="s">
        <v>1008</v>
      </c>
      <c r="H280" t="s">
        <v>109</v>
      </c>
      <c r="I280" t="s">
        <v>501</v>
      </c>
    </row>
    <row r="281" spans="1:10" x14ac:dyDescent="0.2">
      <c r="A281" t="s">
        <v>470</v>
      </c>
      <c r="B281" t="s">
        <v>15</v>
      </c>
      <c r="C281">
        <v>1197609.6000000001</v>
      </c>
      <c r="D281" s="3">
        <v>-100</v>
      </c>
      <c r="E281">
        <v>0</v>
      </c>
      <c r="F281" s="3">
        <v>1197509.6000000001</v>
      </c>
      <c r="G281" t="s">
        <v>21</v>
      </c>
      <c r="I281" t="s">
        <v>502</v>
      </c>
      <c r="J281" t="s">
        <v>884</v>
      </c>
    </row>
    <row r="282" spans="1:10" x14ac:dyDescent="0.2">
      <c r="A282" t="s">
        <v>472</v>
      </c>
      <c r="B282" t="s">
        <v>15</v>
      </c>
      <c r="C282">
        <v>1197509.6000000001</v>
      </c>
      <c r="D282" s="3">
        <v>-1169166.08</v>
      </c>
      <c r="E282">
        <v>0</v>
      </c>
      <c r="F282" s="3">
        <v>28343.52</v>
      </c>
      <c r="G282" s="2" t="s">
        <v>23</v>
      </c>
      <c r="H282" t="s">
        <v>24</v>
      </c>
      <c r="I282" t="s">
        <v>499</v>
      </c>
    </row>
    <row r="283" spans="1:10" x14ac:dyDescent="0.2">
      <c r="A283" t="s">
        <v>472</v>
      </c>
      <c r="B283" t="s">
        <v>15</v>
      </c>
      <c r="C283">
        <v>28343.52</v>
      </c>
      <c r="D283" s="3">
        <v>-100</v>
      </c>
      <c r="E283">
        <v>0</v>
      </c>
      <c r="F283" s="3">
        <v>28243.52</v>
      </c>
      <c r="G283" t="s">
        <v>21</v>
      </c>
      <c r="I283" t="s">
        <v>502</v>
      </c>
      <c r="J283" t="s">
        <v>884</v>
      </c>
    </row>
    <row r="284" spans="1:10" x14ac:dyDescent="0.2">
      <c r="A284" t="s">
        <v>473</v>
      </c>
      <c r="B284" t="s">
        <v>4</v>
      </c>
      <c r="C284">
        <v>28243.52</v>
      </c>
      <c r="D284" s="3">
        <v>0</v>
      </c>
      <c r="E284" s="3">
        <v>2573454</v>
      </c>
      <c r="F284" s="3">
        <v>2601697.52</v>
      </c>
      <c r="G284" t="s">
        <v>474</v>
      </c>
      <c r="H284" t="s">
        <v>87</v>
      </c>
      <c r="I284" t="s">
        <v>482</v>
      </c>
      <c r="J284" t="s">
        <v>480</v>
      </c>
    </row>
    <row r="285" spans="1:10" x14ac:dyDescent="0.2">
      <c r="A285" t="s">
        <v>475</v>
      </c>
      <c r="B285" t="s">
        <v>4</v>
      </c>
      <c r="C285">
        <v>2601697.52</v>
      </c>
      <c r="D285" s="3">
        <v>0</v>
      </c>
      <c r="E285" s="3">
        <v>36000</v>
      </c>
      <c r="F285" s="3">
        <v>2637697.52</v>
      </c>
      <c r="G285" t="s">
        <v>476</v>
      </c>
      <c r="H285" t="s">
        <v>47</v>
      </c>
      <c r="I285" t="s">
        <v>490</v>
      </c>
      <c r="J285" t="s">
        <v>484</v>
      </c>
    </row>
    <row r="286" spans="1:10" x14ac:dyDescent="0.2">
      <c r="A286" t="s">
        <v>477</v>
      </c>
      <c r="B286" t="s">
        <v>4</v>
      </c>
      <c r="C286">
        <v>2637697.52</v>
      </c>
      <c r="D286" s="3">
        <v>-2000</v>
      </c>
      <c r="E286">
        <v>0</v>
      </c>
      <c r="F286" s="3">
        <v>2635697.52</v>
      </c>
      <c r="G286" t="s">
        <v>68</v>
      </c>
      <c r="I286" t="s">
        <v>502</v>
      </c>
      <c r="J286" t="s">
        <v>884</v>
      </c>
    </row>
    <row r="288" spans="1:10" x14ac:dyDescent="0.2">
      <c r="D288" s="3">
        <f>SUM(D4:D287)</f>
        <v>-60113543.369999982</v>
      </c>
      <c r="E288" s="3">
        <f>SUM(E4:E287)</f>
        <v>61674024</v>
      </c>
    </row>
    <row r="295" spans="10:10" x14ac:dyDescent="0.2">
      <c r="J295" s="3">
        <f>440*22</f>
        <v>9680</v>
      </c>
    </row>
    <row r="305" spans="8:8" x14ac:dyDescent="0.2">
      <c r="H305">
        <v>1213004.6399999999</v>
      </c>
    </row>
    <row r="306" spans="8:8" x14ac:dyDescent="0.2">
      <c r="H306">
        <v>1129361.47</v>
      </c>
    </row>
    <row r="307" spans="8:8" x14ac:dyDescent="0.2">
      <c r="H307">
        <v>1296279.6499999999</v>
      </c>
    </row>
    <row r="310" spans="8:8" x14ac:dyDescent="0.2">
      <c r="H310" s="3">
        <f>SUM(H304:H309)</f>
        <v>3638645.76</v>
      </c>
    </row>
  </sheetData>
  <phoneticPr fontId="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771A4-F072-4589-B0B0-C6698A33EDC0}">
  <dimension ref="A1:P440"/>
  <sheetViews>
    <sheetView workbookViewId="0">
      <pane xSplit="7" ySplit="1" topLeftCell="J2" activePane="bottomRight" state="frozen"/>
      <selection pane="topRight" activeCell="E1" sqref="E1"/>
      <selection pane="bottomLeft" activeCell="A2" sqref="A2"/>
      <selection pane="bottomRight" activeCell="P432" sqref="O2:P432"/>
    </sheetView>
  </sheetViews>
  <sheetFormatPr defaultRowHeight="10.199999999999999" x14ac:dyDescent="0.2"/>
  <cols>
    <col min="2" max="2" width="16.6640625" bestFit="1" customWidth="1"/>
    <col min="3" max="3" width="16.6640625" customWidth="1"/>
    <col min="4" max="4" width="26.83203125" bestFit="1" customWidth="1"/>
    <col min="5" max="5" width="87.5" bestFit="1" customWidth="1"/>
    <col min="6" max="6" width="15.1640625" customWidth="1"/>
    <col min="7" max="7" width="5.6640625" bestFit="1" customWidth="1"/>
    <col min="8" max="8" width="15.83203125" bestFit="1" customWidth="1"/>
    <col min="9" max="9" width="15.1640625" bestFit="1" customWidth="1"/>
    <col min="10" max="10" width="15.1640625" customWidth="1"/>
    <col min="11" max="11" width="87.5" bestFit="1" customWidth="1"/>
    <col min="12" max="12" width="19.5" bestFit="1" customWidth="1"/>
    <col min="13" max="13" width="26.83203125" bestFit="1" customWidth="1"/>
    <col min="14" max="14" width="15" bestFit="1" customWidth="1"/>
  </cols>
  <sheetData>
    <row r="1" spans="1:16" x14ac:dyDescent="0.2">
      <c r="H1" t="s">
        <v>885</v>
      </c>
      <c r="I1" t="s">
        <v>886</v>
      </c>
      <c r="O1" t="s">
        <v>888</v>
      </c>
      <c r="P1" t="s">
        <v>889</v>
      </c>
    </row>
    <row r="2" spans="1:16" x14ac:dyDescent="0.2">
      <c r="A2">
        <v>1</v>
      </c>
      <c r="B2" s="8" t="s">
        <v>0</v>
      </c>
      <c r="C2" s="9" t="s">
        <v>890</v>
      </c>
      <c r="D2" s="9" t="s">
        <v>503</v>
      </c>
      <c r="E2" s="14" t="s">
        <v>2</v>
      </c>
      <c r="F2" s="16">
        <v>830717.09</v>
      </c>
      <c r="G2" s="9" t="s">
        <v>1</v>
      </c>
      <c r="H2" s="15">
        <v>830717.09</v>
      </c>
      <c r="I2" s="9">
        <v>0</v>
      </c>
      <c r="J2" s="16">
        <v>830717.09</v>
      </c>
      <c r="K2" s="14" t="s">
        <v>2</v>
      </c>
      <c r="L2" s="9"/>
      <c r="M2" s="9" t="s">
        <v>503</v>
      </c>
      <c r="N2" s="10" t="s">
        <v>484</v>
      </c>
      <c r="O2">
        <v>1503</v>
      </c>
      <c r="P2">
        <v>1101</v>
      </c>
    </row>
    <row r="3" spans="1:16" x14ac:dyDescent="0.2">
      <c r="A3">
        <v>2</v>
      </c>
      <c r="B3" s="11" t="s">
        <v>3</v>
      </c>
      <c r="C3" s="7" t="s">
        <v>890</v>
      </c>
      <c r="D3" s="7" t="s">
        <v>544</v>
      </c>
      <c r="E3" s="7" t="s">
        <v>5</v>
      </c>
      <c r="F3" s="15">
        <v>319090.90909090906</v>
      </c>
      <c r="G3" s="7" t="s">
        <v>4</v>
      </c>
      <c r="H3" s="15"/>
      <c r="I3" s="15">
        <v>319090.90909090906</v>
      </c>
      <c r="J3" s="15">
        <v>319090.90909090906</v>
      </c>
      <c r="K3" s="7" t="s">
        <v>5</v>
      </c>
      <c r="L3" s="7" t="s">
        <v>6</v>
      </c>
      <c r="M3" s="7" t="s">
        <v>544</v>
      </c>
      <c r="N3" s="10">
        <v>5101</v>
      </c>
      <c r="O3">
        <v>1101</v>
      </c>
      <c r="P3">
        <v>5101</v>
      </c>
    </row>
    <row r="4" spans="1:16" x14ac:dyDescent="0.2">
      <c r="A4">
        <v>2</v>
      </c>
      <c r="B4" s="11" t="s">
        <v>3</v>
      </c>
      <c r="C4" s="7" t="s">
        <v>890</v>
      </c>
      <c r="D4" s="7" t="s">
        <v>544</v>
      </c>
      <c r="E4" s="7" t="s">
        <v>5</v>
      </c>
      <c r="F4" s="15">
        <v>31909.090909090908</v>
      </c>
      <c r="G4" s="7" t="s">
        <v>4</v>
      </c>
      <c r="H4" s="15"/>
      <c r="I4" s="15">
        <v>31909.090909090908</v>
      </c>
      <c r="J4" s="15">
        <v>31909.090909090908</v>
      </c>
      <c r="K4" s="7" t="s">
        <v>5</v>
      </c>
      <c r="L4" s="7" t="s">
        <v>6</v>
      </c>
      <c r="M4" s="7" t="s">
        <v>544</v>
      </c>
      <c r="N4" s="12">
        <v>3105</v>
      </c>
      <c r="O4">
        <v>1101</v>
      </c>
      <c r="P4">
        <v>3105</v>
      </c>
    </row>
    <row r="5" spans="1:16" x14ac:dyDescent="0.2">
      <c r="A5">
        <v>3</v>
      </c>
      <c r="B5" s="8" t="s">
        <v>7</v>
      </c>
      <c r="C5" s="9" t="s">
        <v>890</v>
      </c>
      <c r="D5" s="9" t="s">
        <v>486</v>
      </c>
      <c r="E5" s="9" t="s">
        <v>9</v>
      </c>
      <c r="F5" s="13">
        <v>300000</v>
      </c>
      <c r="G5" s="9" t="s">
        <v>8</v>
      </c>
      <c r="H5" s="13"/>
      <c r="I5" s="13">
        <v>300000</v>
      </c>
      <c r="J5" s="13">
        <v>300000</v>
      </c>
      <c r="K5" s="9" t="s">
        <v>9</v>
      </c>
      <c r="L5" s="9" t="s">
        <v>10</v>
      </c>
      <c r="M5" s="9" t="s">
        <v>486</v>
      </c>
      <c r="N5" s="10">
        <v>5101</v>
      </c>
      <c r="O5">
        <v>1101</v>
      </c>
      <c r="P5">
        <v>5101</v>
      </c>
    </row>
    <row r="6" spans="1:16" x14ac:dyDescent="0.2">
      <c r="A6">
        <v>3</v>
      </c>
      <c r="B6" s="8" t="s">
        <v>7</v>
      </c>
      <c r="C6" s="9" t="s">
        <v>890</v>
      </c>
      <c r="D6" s="9" t="s">
        <v>486</v>
      </c>
      <c r="E6" s="9" t="s">
        <v>9</v>
      </c>
      <c r="F6" s="13">
        <v>30000</v>
      </c>
      <c r="G6" s="9" t="s">
        <v>8</v>
      </c>
      <c r="H6" s="13"/>
      <c r="I6" s="13">
        <v>30000</v>
      </c>
      <c r="J6" s="13">
        <v>30000</v>
      </c>
      <c r="K6" s="9" t="s">
        <v>9</v>
      </c>
      <c r="L6" s="9" t="s">
        <v>10</v>
      </c>
      <c r="M6" s="9" t="s">
        <v>486</v>
      </c>
      <c r="N6" s="12">
        <v>3105</v>
      </c>
      <c r="O6">
        <v>1101</v>
      </c>
      <c r="P6">
        <v>3105</v>
      </c>
    </row>
    <row r="7" spans="1:16" x14ac:dyDescent="0.2">
      <c r="A7">
        <v>4</v>
      </c>
      <c r="B7" s="11" t="s">
        <v>11</v>
      </c>
      <c r="C7" s="7" t="s">
        <v>891</v>
      </c>
      <c r="D7" s="7" t="s">
        <v>519</v>
      </c>
      <c r="E7" s="7" t="s">
        <v>12</v>
      </c>
      <c r="F7" s="15">
        <v>239999.99999999997</v>
      </c>
      <c r="G7" s="7" t="s">
        <v>4</v>
      </c>
      <c r="H7" s="15"/>
      <c r="I7" s="15">
        <v>239999.99999999997</v>
      </c>
      <c r="J7" s="15">
        <v>239999.99999999997</v>
      </c>
      <c r="K7" s="7" t="s">
        <v>12</v>
      </c>
      <c r="L7" s="7" t="s">
        <v>13</v>
      </c>
      <c r="M7" s="7" t="s">
        <v>519</v>
      </c>
      <c r="N7" s="10">
        <v>5101</v>
      </c>
      <c r="O7">
        <v>1101</v>
      </c>
      <c r="P7">
        <v>5101</v>
      </c>
    </row>
    <row r="8" spans="1:16" x14ac:dyDescent="0.2">
      <c r="A8">
        <v>4</v>
      </c>
      <c r="B8" s="11" t="s">
        <v>11</v>
      </c>
      <c r="C8" s="7" t="s">
        <v>891</v>
      </c>
      <c r="D8" s="7" t="s">
        <v>519</v>
      </c>
      <c r="E8" s="7" t="s">
        <v>12</v>
      </c>
      <c r="F8" s="15">
        <v>24000</v>
      </c>
      <c r="G8" s="7" t="s">
        <v>4</v>
      </c>
      <c r="H8" s="15"/>
      <c r="I8" s="15">
        <v>24000</v>
      </c>
      <c r="J8" s="15">
        <v>24000</v>
      </c>
      <c r="K8" s="7" t="s">
        <v>12</v>
      </c>
      <c r="L8" s="7" t="s">
        <v>13</v>
      </c>
      <c r="M8" s="7" t="s">
        <v>519</v>
      </c>
      <c r="N8" s="12">
        <v>3105</v>
      </c>
      <c r="O8">
        <v>1101</v>
      </c>
      <c r="P8">
        <v>3105</v>
      </c>
    </row>
    <row r="9" spans="1:16" x14ac:dyDescent="0.2">
      <c r="A9">
        <v>5</v>
      </c>
      <c r="B9" s="8" t="s">
        <v>14</v>
      </c>
      <c r="C9" s="9" t="s">
        <v>891</v>
      </c>
      <c r="D9" s="9" t="s">
        <v>495</v>
      </c>
      <c r="E9" s="9" t="s">
        <v>16</v>
      </c>
      <c r="F9" s="13">
        <v>300000</v>
      </c>
      <c r="G9" s="9" t="s">
        <v>15</v>
      </c>
      <c r="H9" s="13"/>
      <c r="I9" s="13">
        <v>300000</v>
      </c>
      <c r="J9" s="13">
        <v>300000</v>
      </c>
      <c r="K9" s="9" t="s">
        <v>16</v>
      </c>
      <c r="L9" s="9" t="s">
        <v>17</v>
      </c>
      <c r="M9" s="9" t="s">
        <v>495</v>
      </c>
      <c r="N9" s="10">
        <v>5101</v>
      </c>
      <c r="O9">
        <v>1101</v>
      </c>
      <c r="P9">
        <v>5101</v>
      </c>
    </row>
    <row r="10" spans="1:16" x14ac:dyDescent="0.2">
      <c r="A10">
        <v>5</v>
      </c>
      <c r="B10" s="8" t="s">
        <v>14</v>
      </c>
      <c r="C10" s="9" t="s">
        <v>891</v>
      </c>
      <c r="D10" s="9" t="s">
        <v>495</v>
      </c>
      <c r="E10" s="9" t="s">
        <v>16</v>
      </c>
      <c r="F10" s="13">
        <v>30000</v>
      </c>
      <c r="G10" s="9" t="s">
        <v>15</v>
      </c>
      <c r="H10" s="13"/>
      <c r="I10" s="13">
        <v>30000</v>
      </c>
      <c r="J10" s="13">
        <v>30000</v>
      </c>
      <c r="K10" s="9" t="s">
        <v>16</v>
      </c>
      <c r="L10" s="9" t="s">
        <v>17</v>
      </c>
      <c r="M10" s="9" t="s">
        <v>495</v>
      </c>
      <c r="N10" s="12">
        <v>3105</v>
      </c>
      <c r="O10">
        <v>1101</v>
      </c>
      <c r="P10">
        <v>3105</v>
      </c>
    </row>
    <row r="11" spans="1:16" x14ac:dyDescent="0.2">
      <c r="A11">
        <v>6</v>
      </c>
      <c r="B11" s="11" t="s">
        <v>18</v>
      </c>
      <c r="C11" s="7" t="s">
        <v>891</v>
      </c>
      <c r="D11" s="7" t="s">
        <v>500</v>
      </c>
      <c r="E11" s="14" t="s">
        <v>19</v>
      </c>
      <c r="F11" s="17">
        <v>51999.999999999993</v>
      </c>
      <c r="G11" s="7" t="s">
        <v>15</v>
      </c>
      <c r="H11" s="15">
        <v>51999.999999999993</v>
      </c>
      <c r="I11" s="7">
        <v>0</v>
      </c>
      <c r="J11" s="17">
        <v>51999.999999999993</v>
      </c>
      <c r="K11" s="14" t="s">
        <v>19</v>
      </c>
      <c r="L11" s="7" t="s">
        <v>20</v>
      </c>
      <c r="M11" s="7" t="s">
        <v>500</v>
      </c>
      <c r="N11" s="10" t="s">
        <v>887</v>
      </c>
      <c r="O11">
        <v>7013</v>
      </c>
      <c r="P11">
        <v>1101</v>
      </c>
    </row>
    <row r="12" spans="1:16" x14ac:dyDescent="0.2">
      <c r="A12">
        <v>6</v>
      </c>
      <c r="B12" s="11" t="s">
        <v>18</v>
      </c>
      <c r="C12" s="7" t="s">
        <v>891</v>
      </c>
      <c r="D12" s="7" t="s">
        <v>500</v>
      </c>
      <c r="E12" s="14" t="s">
        <v>19</v>
      </c>
      <c r="F12" s="17">
        <v>5200</v>
      </c>
      <c r="G12" s="7" t="s">
        <v>15</v>
      </c>
      <c r="H12" s="15">
        <v>5200</v>
      </c>
      <c r="I12" s="7">
        <v>0</v>
      </c>
      <c r="J12" s="17">
        <v>5200</v>
      </c>
      <c r="K12" s="14" t="s">
        <v>19</v>
      </c>
      <c r="L12" s="7" t="s">
        <v>20</v>
      </c>
      <c r="M12" s="7" t="s">
        <v>500</v>
      </c>
      <c r="N12" s="12" t="s">
        <v>513</v>
      </c>
      <c r="O12">
        <v>3105</v>
      </c>
      <c r="P12">
        <v>1101</v>
      </c>
    </row>
    <row r="13" spans="1:16" x14ac:dyDescent="0.2">
      <c r="A13">
        <v>7</v>
      </c>
      <c r="B13" s="8" t="s">
        <v>18</v>
      </c>
      <c r="C13" s="9" t="s">
        <v>891</v>
      </c>
      <c r="D13" s="9" t="s">
        <v>502</v>
      </c>
      <c r="E13" s="14" t="s">
        <v>21</v>
      </c>
      <c r="F13" s="16">
        <v>100</v>
      </c>
      <c r="G13" s="9" t="s">
        <v>15</v>
      </c>
      <c r="H13" s="15">
        <v>100</v>
      </c>
      <c r="I13" s="9">
        <v>0</v>
      </c>
      <c r="J13" s="16">
        <v>100</v>
      </c>
      <c r="K13" s="14" t="s">
        <v>21</v>
      </c>
      <c r="L13" s="9"/>
      <c r="M13" s="9" t="s">
        <v>502</v>
      </c>
      <c r="N13" s="10" t="s">
        <v>884</v>
      </c>
      <c r="O13">
        <v>7012</v>
      </c>
      <c r="P13">
        <v>1101</v>
      </c>
    </row>
    <row r="14" spans="1:16" x14ac:dyDescent="0.2">
      <c r="A14">
        <v>8</v>
      </c>
      <c r="B14" s="11" t="s">
        <v>22</v>
      </c>
      <c r="C14" s="7" t="s">
        <v>891</v>
      </c>
      <c r="D14" s="7" t="s">
        <v>499</v>
      </c>
      <c r="E14" s="14" t="s">
        <v>23</v>
      </c>
      <c r="F14" s="17">
        <v>1310766.0800000001</v>
      </c>
      <c r="G14" s="7" t="s">
        <v>15</v>
      </c>
      <c r="H14" s="15">
        <v>1310766.0800000001</v>
      </c>
      <c r="I14" s="7">
        <v>0</v>
      </c>
      <c r="J14" s="17">
        <v>1310766.0800000001</v>
      </c>
      <c r="K14" s="14" t="s">
        <v>23</v>
      </c>
      <c r="L14" s="7" t="s">
        <v>24</v>
      </c>
      <c r="M14" s="7" t="s">
        <v>499</v>
      </c>
      <c r="N14" s="12"/>
      <c r="O14">
        <v>3106</v>
      </c>
      <c r="P14">
        <v>1101</v>
      </c>
    </row>
    <row r="15" spans="1:16" x14ac:dyDescent="0.2">
      <c r="A15">
        <v>9</v>
      </c>
      <c r="B15" s="8" t="s">
        <v>22</v>
      </c>
      <c r="C15" s="9" t="s">
        <v>891</v>
      </c>
      <c r="D15" s="9" t="s">
        <v>502</v>
      </c>
      <c r="E15" s="14" t="s">
        <v>21</v>
      </c>
      <c r="F15" s="16">
        <v>100</v>
      </c>
      <c r="G15" s="9" t="s">
        <v>15</v>
      </c>
      <c r="H15" s="15">
        <v>100</v>
      </c>
      <c r="I15" s="9">
        <v>0</v>
      </c>
      <c r="J15" s="16">
        <v>100</v>
      </c>
      <c r="K15" s="14" t="s">
        <v>21</v>
      </c>
      <c r="L15" s="9"/>
      <c r="M15" s="9" t="s">
        <v>502</v>
      </c>
      <c r="N15" s="10" t="s">
        <v>884</v>
      </c>
      <c r="O15">
        <v>7012</v>
      </c>
      <c r="P15">
        <v>1101</v>
      </c>
    </row>
    <row r="16" spans="1:16" x14ac:dyDescent="0.2">
      <c r="A16">
        <v>10</v>
      </c>
      <c r="B16" s="11" t="s">
        <v>25</v>
      </c>
      <c r="C16" s="7" t="s">
        <v>892</v>
      </c>
      <c r="D16" s="7" t="s">
        <v>429</v>
      </c>
      <c r="E16" s="7" t="s">
        <v>27</v>
      </c>
      <c r="F16" s="15">
        <v>1140000</v>
      </c>
      <c r="G16" s="7" t="s">
        <v>26</v>
      </c>
      <c r="H16" s="15"/>
      <c r="I16" s="15">
        <v>1140000</v>
      </c>
      <c r="J16" s="15">
        <v>1140000</v>
      </c>
      <c r="K16" s="7" t="s">
        <v>27</v>
      </c>
      <c r="L16" s="7" t="s">
        <v>28</v>
      </c>
      <c r="M16" s="7" t="s">
        <v>429</v>
      </c>
      <c r="N16" s="10">
        <v>5101</v>
      </c>
      <c r="O16">
        <v>1101</v>
      </c>
      <c r="P16">
        <v>5101</v>
      </c>
    </row>
    <row r="17" spans="1:16" x14ac:dyDescent="0.2">
      <c r="A17">
        <v>10</v>
      </c>
      <c r="B17" s="11" t="s">
        <v>25</v>
      </c>
      <c r="C17" s="7" t="s">
        <v>892</v>
      </c>
      <c r="D17" s="7" t="s">
        <v>429</v>
      </c>
      <c r="E17" s="7" t="s">
        <v>27</v>
      </c>
      <c r="F17" s="15">
        <v>114000</v>
      </c>
      <c r="G17" s="7" t="s">
        <v>26</v>
      </c>
      <c r="H17" s="15"/>
      <c r="I17" s="15">
        <v>114000</v>
      </c>
      <c r="J17" s="15">
        <v>114000</v>
      </c>
      <c r="K17" s="7" t="s">
        <v>27</v>
      </c>
      <c r="L17" s="7" t="s">
        <v>28</v>
      </c>
      <c r="M17" s="7" t="s">
        <v>429</v>
      </c>
      <c r="N17" s="12">
        <v>3105</v>
      </c>
      <c r="O17">
        <v>1101</v>
      </c>
      <c r="P17">
        <v>3105</v>
      </c>
    </row>
    <row r="18" spans="1:16" x14ac:dyDescent="0.2">
      <c r="A18">
        <v>11</v>
      </c>
      <c r="B18" s="8" t="s">
        <v>29</v>
      </c>
      <c r="C18" s="9" t="s">
        <v>892</v>
      </c>
      <c r="D18" s="9" t="s">
        <v>483</v>
      </c>
      <c r="E18" s="9" t="s">
        <v>30</v>
      </c>
      <c r="F18" s="13">
        <v>79200</v>
      </c>
      <c r="G18" s="9" t="s">
        <v>4</v>
      </c>
      <c r="H18" s="13"/>
      <c r="I18" s="13">
        <v>79200</v>
      </c>
      <c r="J18" s="13">
        <v>79200</v>
      </c>
      <c r="K18" s="9" t="s">
        <v>30</v>
      </c>
      <c r="L18" s="9" t="s">
        <v>31</v>
      </c>
      <c r="M18" s="9" t="s">
        <v>483</v>
      </c>
      <c r="N18" s="10" t="s">
        <v>484</v>
      </c>
      <c r="O18">
        <v>1101</v>
      </c>
      <c r="P18">
        <v>3107</v>
      </c>
    </row>
    <row r="19" spans="1:16" x14ac:dyDescent="0.2">
      <c r="A19">
        <v>12</v>
      </c>
      <c r="B19" s="11" t="s">
        <v>32</v>
      </c>
      <c r="C19" s="7" t="s">
        <v>893</v>
      </c>
      <c r="D19" s="7" t="s">
        <v>562</v>
      </c>
      <c r="E19" s="7" t="s">
        <v>34</v>
      </c>
      <c r="F19" s="15">
        <v>95999.999999999985</v>
      </c>
      <c r="G19" s="7" t="s">
        <v>33</v>
      </c>
      <c r="H19" s="15"/>
      <c r="I19" s="15">
        <v>95999.999999999985</v>
      </c>
      <c r="J19" s="15">
        <v>95999.999999999985</v>
      </c>
      <c r="K19" s="7" t="s">
        <v>34</v>
      </c>
      <c r="L19" s="7" t="s">
        <v>35</v>
      </c>
      <c r="M19" s="7" t="s">
        <v>562</v>
      </c>
      <c r="N19" s="10">
        <v>5101</v>
      </c>
      <c r="O19">
        <v>1101</v>
      </c>
      <c r="P19">
        <v>5101</v>
      </c>
    </row>
    <row r="20" spans="1:16" x14ac:dyDescent="0.2">
      <c r="A20">
        <v>12</v>
      </c>
      <c r="B20" s="11" t="s">
        <v>32</v>
      </c>
      <c r="C20" s="7" t="s">
        <v>893</v>
      </c>
      <c r="D20" s="7" t="s">
        <v>562</v>
      </c>
      <c r="E20" s="7" t="s">
        <v>34</v>
      </c>
      <c r="F20" s="15">
        <v>9599.9999999999982</v>
      </c>
      <c r="G20" s="7" t="s">
        <v>33</v>
      </c>
      <c r="H20" s="15"/>
      <c r="I20" s="15">
        <v>9599.9999999999982</v>
      </c>
      <c r="J20" s="15">
        <v>9599.9999999999982</v>
      </c>
      <c r="K20" s="7" t="s">
        <v>34</v>
      </c>
      <c r="L20" s="7" t="s">
        <v>35</v>
      </c>
      <c r="M20" s="7" t="s">
        <v>562</v>
      </c>
      <c r="N20" s="12">
        <v>3105</v>
      </c>
      <c r="O20">
        <v>1101</v>
      </c>
      <c r="P20">
        <v>3105</v>
      </c>
    </row>
    <row r="21" spans="1:16" x14ac:dyDescent="0.2">
      <c r="A21">
        <v>13</v>
      </c>
      <c r="B21" s="8" t="s">
        <v>36</v>
      </c>
      <c r="C21" s="9" t="s">
        <v>893</v>
      </c>
      <c r="D21" s="9" t="s">
        <v>496</v>
      </c>
      <c r="E21" s="9" t="s">
        <v>37</v>
      </c>
      <c r="F21" s="16">
        <v>1544975.6</v>
      </c>
      <c r="G21" s="9" t="s">
        <v>15</v>
      </c>
      <c r="H21" s="15">
        <v>1544975.6</v>
      </c>
      <c r="I21" s="9">
        <v>0</v>
      </c>
      <c r="J21" s="16">
        <v>1544975.6</v>
      </c>
      <c r="K21" s="9" t="s">
        <v>37</v>
      </c>
      <c r="L21" s="9" t="s">
        <v>38</v>
      </c>
      <c r="M21" s="9" t="s">
        <v>496</v>
      </c>
      <c r="N21" s="10" t="s">
        <v>883</v>
      </c>
      <c r="O21">
        <v>3161</v>
      </c>
      <c r="P21">
        <v>1101</v>
      </c>
    </row>
    <row r="22" spans="1:16" x14ac:dyDescent="0.2">
      <c r="A22">
        <v>14</v>
      </c>
      <c r="B22" s="11" t="s">
        <v>36</v>
      </c>
      <c r="C22" s="7" t="s">
        <v>893</v>
      </c>
      <c r="D22" s="7" t="s">
        <v>502</v>
      </c>
      <c r="E22" s="14" t="s">
        <v>21</v>
      </c>
      <c r="F22" s="17">
        <v>200</v>
      </c>
      <c r="G22" s="7" t="s">
        <v>15</v>
      </c>
      <c r="H22" s="15">
        <v>200</v>
      </c>
      <c r="I22" s="7">
        <v>0</v>
      </c>
      <c r="J22" s="17">
        <v>200</v>
      </c>
      <c r="K22" s="14" t="s">
        <v>21</v>
      </c>
      <c r="L22" s="7"/>
      <c r="M22" s="7" t="s">
        <v>502</v>
      </c>
      <c r="N22" s="12" t="s">
        <v>884</v>
      </c>
      <c r="O22">
        <v>7012</v>
      </c>
      <c r="P22">
        <v>1101</v>
      </c>
    </row>
    <row r="23" spans="1:16" x14ac:dyDescent="0.2">
      <c r="A23">
        <v>15</v>
      </c>
      <c r="B23" s="8" t="s">
        <v>39</v>
      </c>
      <c r="C23" s="9" t="s">
        <v>893</v>
      </c>
      <c r="D23" s="9" t="s">
        <v>479</v>
      </c>
      <c r="E23" s="9" t="s">
        <v>40</v>
      </c>
      <c r="F23" s="13">
        <v>239999.99999999997</v>
      </c>
      <c r="G23" s="9" t="s">
        <v>4</v>
      </c>
      <c r="H23" s="13"/>
      <c r="I23" s="13">
        <v>239999.99999999997</v>
      </c>
      <c r="J23" s="13">
        <v>239999.99999999997</v>
      </c>
      <c r="K23" s="9" t="s">
        <v>40</v>
      </c>
      <c r="L23" s="9" t="s">
        <v>41</v>
      </c>
      <c r="M23" s="9" t="s">
        <v>479</v>
      </c>
      <c r="N23" s="10">
        <v>5101</v>
      </c>
      <c r="O23">
        <v>1101</v>
      </c>
      <c r="P23">
        <v>5101</v>
      </c>
    </row>
    <row r="24" spans="1:16" x14ac:dyDescent="0.2">
      <c r="A24">
        <v>15</v>
      </c>
      <c r="B24" s="8" t="s">
        <v>39</v>
      </c>
      <c r="C24" s="9" t="s">
        <v>893</v>
      </c>
      <c r="D24" s="9" t="s">
        <v>479</v>
      </c>
      <c r="E24" s="9" t="s">
        <v>40</v>
      </c>
      <c r="F24" s="13">
        <v>24000</v>
      </c>
      <c r="G24" s="9" t="s">
        <v>4</v>
      </c>
      <c r="H24" s="13"/>
      <c r="I24" s="13">
        <v>24000</v>
      </c>
      <c r="J24" s="13">
        <v>24000</v>
      </c>
      <c r="K24" s="9" t="s">
        <v>40</v>
      </c>
      <c r="L24" s="9" t="s">
        <v>41</v>
      </c>
      <c r="M24" s="9" t="s">
        <v>479</v>
      </c>
      <c r="N24" s="12">
        <v>3105</v>
      </c>
      <c r="O24">
        <v>1101</v>
      </c>
      <c r="P24">
        <v>3105</v>
      </c>
    </row>
    <row r="25" spans="1:16" x14ac:dyDescent="0.2">
      <c r="A25">
        <v>16</v>
      </c>
      <c r="B25" s="11" t="s">
        <v>42</v>
      </c>
      <c r="C25" s="7" t="s">
        <v>894</v>
      </c>
      <c r="D25" s="7" t="s">
        <v>479</v>
      </c>
      <c r="E25" s="7" t="s">
        <v>43</v>
      </c>
      <c r="F25" s="15">
        <v>70000</v>
      </c>
      <c r="G25" s="7" t="s">
        <v>4</v>
      </c>
      <c r="H25" s="15"/>
      <c r="I25" s="15">
        <v>70000</v>
      </c>
      <c r="J25" s="15">
        <v>70000</v>
      </c>
      <c r="K25" s="7" t="s">
        <v>43</v>
      </c>
      <c r="L25" s="7" t="s">
        <v>44</v>
      </c>
      <c r="M25" s="7" t="s">
        <v>479</v>
      </c>
      <c r="N25" s="10">
        <v>5101</v>
      </c>
      <c r="O25">
        <v>1101</v>
      </c>
      <c r="P25">
        <v>5101</v>
      </c>
    </row>
    <row r="26" spans="1:16" x14ac:dyDescent="0.2">
      <c r="A26">
        <v>16</v>
      </c>
      <c r="B26" s="11" t="s">
        <v>42</v>
      </c>
      <c r="C26" s="7" t="s">
        <v>894</v>
      </c>
      <c r="D26" s="7" t="s">
        <v>479</v>
      </c>
      <c r="E26" s="7" t="s">
        <v>43</v>
      </c>
      <c r="F26" s="15">
        <v>7000</v>
      </c>
      <c r="G26" s="7" t="s">
        <v>4</v>
      </c>
      <c r="H26" s="15"/>
      <c r="I26" s="15">
        <v>7000</v>
      </c>
      <c r="J26" s="15">
        <v>7000</v>
      </c>
      <c r="K26" s="7" t="s">
        <v>43</v>
      </c>
      <c r="L26" s="7" t="s">
        <v>44</v>
      </c>
      <c r="M26" s="7" t="s">
        <v>479</v>
      </c>
      <c r="N26" s="12">
        <v>3105</v>
      </c>
      <c r="O26">
        <v>1101</v>
      </c>
      <c r="P26">
        <v>3105</v>
      </c>
    </row>
    <row r="27" spans="1:16" x14ac:dyDescent="0.2">
      <c r="A27">
        <v>17</v>
      </c>
      <c r="B27" s="8" t="s">
        <v>45</v>
      </c>
      <c r="C27" s="9" t="s">
        <v>895</v>
      </c>
      <c r="D27" s="9" t="s">
        <v>490</v>
      </c>
      <c r="E27" s="9" t="s">
        <v>46</v>
      </c>
      <c r="F27" s="13">
        <v>72000</v>
      </c>
      <c r="G27" s="9" t="s">
        <v>4</v>
      </c>
      <c r="H27" s="13"/>
      <c r="I27" s="13">
        <v>72000</v>
      </c>
      <c r="J27" s="13">
        <v>72000</v>
      </c>
      <c r="K27" s="9" t="s">
        <v>46</v>
      </c>
      <c r="L27" s="9" t="s">
        <v>47</v>
      </c>
      <c r="M27" s="9" t="s">
        <v>490</v>
      </c>
      <c r="N27" s="10" t="s">
        <v>484</v>
      </c>
      <c r="O27">
        <v>1101</v>
      </c>
      <c r="P27">
        <v>3107</v>
      </c>
    </row>
    <row r="28" spans="1:16" x14ac:dyDescent="0.2">
      <c r="A28">
        <v>18</v>
      </c>
      <c r="B28" s="11" t="s">
        <v>48</v>
      </c>
      <c r="C28" s="7" t="s">
        <v>896</v>
      </c>
      <c r="D28" s="7" t="s">
        <v>485</v>
      </c>
      <c r="E28" s="7" t="s">
        <v>49</v>
      </c>
      <c r="F28" s="15">
        <v>1454545.4545454544</v>
      </c>
      <c r="G28" s="7" t="s">
        <v>4</v>
      </c>
      <c r="H28" s="15"/>
      <c r="I28" s="15">
        <v>1454545.4545454544</v>
      </c>
      <c r="J28" s="15">
        <v>1454545.4545454544</v>
      </c>
      <c r="K28" s="7" t="s">
        <v>49</v>
      </c>
      <c r="L28" s="7" t="s">
        <v>50</v>
      </c>
      <c r="M28" s="7" t="s">
        <v>485</v>
      </c>
      <c r="N28" s="10">
        <v>5101</v>
      </c>
      <c r="O28">
        <v>1101</v>
      </c>
      <c r="P28">
        <v>5101</v>
      </c>
    </row>
    <row r="29" spans="1:16" x14ac:dyDescent="0.2">
      <c r="A29">
        <v>18</v>
      </c>
      <c r="B29" s="11" t="s">
        <v>48</v>
      </c>
      <c r="C29" s="7" t="s">
        <v>896</v>
      </c>
      <c r="D29" s="7" t="s">
        <v>485</v>
      </c>
      <c r="E29" s="7" t="s">
        <v>49</v>
      </c>
      <c r="F29" s="15">
        <v>145454.54545454544</v>
      </c>
      <c r="G29" s="7" t="s">
        <v>4</v>
      </c>
      <c r="H29" s="15"/>
      <c r="I29" s="15">
        <v>145454.54545454544</v>
      </c>
      <c r="J29" s="15">
        <v>145454.54545454544</v>
      </c>
      <c r="K29" s="7" t="s">
        <v>49</v>
      </c>
      <c r="L29" s="7" t="s">
        <v>50</v>
      </c>
      <c r="M29" s="7" t="s">
        <v>485</v>
      </c>
      <c r="N29" s="12">
        <v>3105</v>
      </c>
      <c r="O29">
        <v>1101</v>
      </c>
      <c r="P29">
        <v>3105</v>
      </c>
    </row>
    <row r="30" spans="1:16" x14ac:dyDescent="0.2">
      <c r="A30">
        <v>19</v>
      </c>
      <c r="B30" s="8" t="s">
        <v>51</v>
      </c>
      <c r="C30" s="9" t="s">
        <v>897</v>
      </c>
      <c r="D30" s="9" t="s">
        <v>493</v>
      </c>
      <c r="E30" s="9" t="s">
        <v>52</v>
      </c>
      <c r="F30" s="13">
        <v>39600</v>
      </c>
      <c r="G30" s="9" t="s">
        <v>4</v>
      </c>
      <c r="H30" s="13"/>
      <c r="I30" s="13">
        <v>39600</v>
      </c>
      <c r="J30" s="13">
        <v>39600</v>
      </c>
      <c r="K30" s="9" t="s">
        <v>52</v>
      </c>
      <c r="L30" s="9" t="s">
        <v>53</v>
      </c>
      <c r="M30" s="9" t="s">
        <v>493</v>
      </c>
      <c r="N30" s="10" t="s">
        <v>494</v>
      </c>
      <c r="O30">
        <v>1101</v>
      </c>
      <c r="P30">
        <v>3107</v>
      </c>
    </row>
    <row r="31" spans="1:16" x14ac:dyDescent="0.2">
      <c r="A31">
        <v>20</v>
      </c>
      <c r="B31" s="11" t="s">
        <v>54</v>
      </c>
      <c r="C31" s="7" t="s">
        <v>897</v>
      </c>
      <c r="D31" s="7" t="s">
        <v>599</v>
      </c>
      <c r="E31" s="7" t="s">
        <v>55</v>
      </c>
      <c r="F31" s="15">
        <v>409090.90909090906</v>
      </c>
      <c r="G31" s="7" t="s">
        <v>4</v>
      </c>
      <c r="H31" s="15"/>
      <c r="I31" s="15">
        <v>409090.90909090906</v>
      </c>
      <c r="J31" s="15">
        <v>409090.90909090906</v>
      </c>
      <c r="K31" s="7" t="s">
        <v>55</v>
      </c>
      <c r="L31" s="7" t="s">
        <v>56</v>
      </c>
      <c r="M31" s="7" t="s">
        <v>599</v>
      </c>
      <c r="N31" s="10">
        <v>5101</v>
      </c>
      <c r="O31">
        <v>1101</v>
      </c>
      <c r="P31">
        <v>5101</v>
      </c>
    </row>
    <row r="32" spans="1:16" x14ac:dyDescent="0.2">
      <c r="A32">
        <v>20</v>
      </c>
      <c r="B32" s="11" t="s">
        <v>54</v>
      </c>
      <c r="C32" s="7" t="s">
        <v>897</v>
      </c>
      <c r="D32" s="7" t="s">
        <v>599</v>
      </c>
      <c r="E32" s="7" t="s">
        <v>55</v>
      </c>
      <c r="F32" s="15">
        <v>40909.090909090912</v>
      </c>
      <c r="G32" s="7" t="s">
        <v>4</v>
      </c>
      <c r="H32" s="15"/>
      <c r="I32" s="15">
        <v>40909.090909090912</v>
      </c>
      <c r="J32" s="15">
        <v>40909.090909090912</v>
      </c>
      <c r="K32" s="7" t="s">
        <v>55</v>
      </c>
      <c r="L32" s="7" t="s">
        <v>56</v>
      </c>
      <c r="M32" s="7" t="s">
        <v>599</v>
      </c>
      <c r="N32" s="12">
        <v>3105</v>
      </c>
      <c r="O32">
        <v>1101</v>
      </c>
      <c r="P32">
        <v>3105</v>
      </c>
    </row>
    <row r="33" spans="1:16" x14ac:dyDescent="0.2">
      <c r="A33">
        <v>21</v>
      </c>
      <c r="B33" s="8" t="s">
        <v>57</v>
      </c>
      <c r="C33" s="9" t="s">
        <v>897</v>
      </c>
      <c r="D33" s="9" t="s">
        <v>498</v>
      </c>
      <c r="E33" s="9" t="s">
        <v>58</v>
      </c>
      <c r="F33" s="16">
        <v>572727.27</v>
      </c>
      <c r="G33" s="9" t="s">
        <v>15</v>
      </c>
      <c r="H33" s="15">
        <v>572727.27</v>
      </c>
      <c r="I33" s="9">
        <v>0</v>
      </c>
      <c r="J33" s="16">
        <v>572727.27</v>
      </c>
      <c r="K33" s="9" t="s">
        <v>58</v>
      </c>
      <c r="L33" s="9" t="s">
        <v>59</v>
      </c>
      <c r="M33" s="9" t="s">
        <v>498</v>
      </c>
      <c r="N33" s="10" t="s">
        <v>883</v>
      </c>
      <c r="O33">
        <v>3161</v>
      </c>
      <c r="P33">
        <v>1101</v>
      </c>
    </row>
    <row r="34" spans="1:16" x14ac:dyDescent="0.2">
      <c r="A34">
        <v>22</v>
      </c>
      <c r="B34" s="11" t="s">
        <v>57</v>
      </c>
      <c r="C34" s="7" t="s">
        <v>897</v>
      </c>
      <c r="D34" s="7" t="s">
        <v>502</v>
      </c>
      <c r="E34" s="14" t="s">
        <v>21</v>
      </c>
      <c r="F34" s="17">
        <v>200</v>
      </c>
      <c r="G34" s="7" t="s">
        <v>15</v>
      </c>
      <c r="H34" s="15">
        <v>200</v>
      </c>
      <c r="I34" s="7">
        <v>0</v>
      </c>
      <c r="J34" s="17">
        <v>200</v>
      </c>
      <c r="K34" s="14" t="s">
        <v>21</v>
      </c>
      <c r="L34" s="7"/>
      <c r="M34" s="7" t="s">
        <v>502</v>
      </c>
      <c r="N34" s="12" t="s">
        <v>884</v>
      </c>
      <c r="O34">
        <v>7012</v>
      </c>
      <c r="P34">
        <v>1101</v>
      </c>
    </row>
    <row r="35" spans="1:16" x14ac:dyDescent="0.2">
      <c r="A35">
        <v>23</v>
      </c>
      <c r="B35" s="8" t="s">
        <v>60</v>
      </c>
      <c r="C35" s="9" t="s">
        <v>897</v>
      </c>
      <c r="D35" s="9" t="s">
        <v>599</v>
      </c>
      <c r="E35" s="9" t="s">
        <v>61</v>
      </c>
      <c r="F35" s="13">
        <v>909090.90909090906</v>
      </c>
      <c r="G35" s="9" t="s">
        <v>4</v>
      </c>
      <c r="H35" s="13"/>
      <c r="I35" s="13">
        <v>909090.90909090906</v>
      </c>
      <c r="J35" s="13">
        <v>909090.90909090906</v>
      </c>
      <c r="K35" s="9" t="s">
        <v>61</v>
      </c>
      <c r="L35" s="9" t="s">
        <v>62</v>
      </c>
      <c r="M35" s="9" t="s">
        <v>599</v>
      </c>
      <c r="N35" s="10">
        <v>5101</v>
      </c>
      <c r="O35">
        <v>1101</v>
      </c>
      <c r="P35">
        <v>5101</v>
      </c>
    </row>
    <row r="36" spans="1:16" x14ac:dyDescent="0.2">
      <c r="A36">
        <v>23</v>
      </c>
      <c r="B36" s="8" t="s">
        <v>60</v>
      </c>
      <c r="C36" s="9" t="s">
        <v>897</v>
      </c>
      <c r="D36" s="9" t="s">
        <v>599</v>
      </c>
      <c r="E36" s="9" t="s">
        <v>61</v>
      </c>
      <c r="F36" s="13">
        <v>90909.090909090912</v>
      </c>
      <c r="G36" s="9" t="s">
        <v>4</v>
      </c>
      <c r="H36" s="13"/>
      <c r="I36" s="13">
        <v>90909.090909090912</v>
      </c>
      <c r="J36" s="13">
        <v>90909.090909090912</v>
      </c>
      <c r="K36" s="9" t="s">
        <v>61</v>
      </c>
      <c r="L36" s="9" t="s">
        <v>62</v>
      </c>
      <c r="M36" s="9" t="s">
        <v>599</v>
      </c>
      <c r="N36" s="12">
        <v>3105</v>
      </c>
      <c r="O36">
        <v>1101</v>
      </c>
      <c r="P36">
        <v>3105</v>
      </c>
    </row>
    <row r="37" spans="1:16" x14ac:dyDescent="0.2">
      <c r="A37">
        <v>24</v>
      </c>
      <c r="B37" s="11" t="s">
        <v>63</v>
      </c>
      <c r="C37" s="7" t="s">
        <v>897</v>
      </c>
      <c r="D37" s="7" t="s">
        <v>498</v>
      </c>
      <c r="E37" s="7" t="s">
        <v>58</v>
      </c>
      <c r="F37" s="17">
        <v>519034.09</v>
      </c>
      <c r="G37" s="7" t="s">
        <v>15</v>
      </c>
      <c r="H37" s="15">
        <v>519034.09</v>
      </c>
      <c r="I37" s="7">
        <v>0</v>
      </c>
      <c r="J37" s="17">
        <v>519034.09</v>
      </c>
      <c r="K37" s="7" t="s">
        <v>58</v>
      </c>
      <c r="L37" s="7" t="s">
        <v>59</v>
      </c>
      <c r="M37" s="7" t="s">
        <v>498</v>
      </c>
      <c r="N37" s="12" t="s">
        <v>883</v>
      </c>
      <c r="O37">
        <v>3161</v>
      </c>
      <c r="P37">
        <v>1101</v>
      </c>
    </row>
    <row r="38" spans="1:16" x14ac:dyDescent="0.2">
      <c r="A38">
        <v>25</v>
      </c>
      <c r="B38" s="8" t="s">
        <v>63</v>
      </c>
      <c r="C38" s="9" t="s">
        <v>897</v>
      </c>
      <c r="D38" s="9" t="s">
        <v>502</v>
      </c>
      <c r="E38" s="14" t="s">
        <v>21</v>
      </c>
      <c r="F38" s="16">
        <v>200</v>
      </c>
      <c r="G38" s="9" t="s">
        <v>15</v>
      </c>
      <c r="H38" s="15">
        <v>200</v>
      </c>
      <c r="I38" s="9">
        <v>0</v>
      </c>
      <c r="J38" s="16">
        <v>200</v>
      </c>
      <c r="K38" s="14" t="s">
        <v>21</v>
      </c>
      <c r="L38" s="9"/>
      <c r="M38" s="9" t="s">
        <v>502</v>
      </c>
      <c r="N38" s="10" t="s">
        <v>884</v>
      </c>
      <c r="O38">
        <v>7012</v>
      </c>
      <c r="P38">
        <v>1101</v>
      </c>
    </row>
    <row r="39" spans="1:16" x14ac:dyDescent="0.2">
      <c r="A39">
        <v>26</v>
      </c>
      <c r="B39" s="11" t="s">
        <v>64</v>
      </c>
      <c r="C39" s="7" t="s">
        <v>898</v>
      </c>
      <c r="D39" s="7" t="s">
        <v>488</v>
      </c>
      <c r="E39" s="7" t="s">
        <v>65</v>
      </c>
      <c r="F39" s="15">
        <v>114545.45454545453</v>
      </c>
      <c r="G39" s="7" t="s">
        <v>4</v>
      </c>
      <c r="H39" s="15"/>
      <c r="I39" s="15">
        <v>114545.45454545453</v>
      </c>
      <c r="J39" s="15">
        <v>114545.45454545453</v>
      </c>
      <c r="K39" s="7" t="s">
        <v>65</v>
      </c>
      <c r="L39" s="7" t="s">
        <v>66</v>
      </c>
      <c r="M39" s="7" t="s">
        <v>488</v>
      </c>
      <c r="N39" s="10">
        <v>5101</v>
      </c>
      <c r="O39">
        <v>1101</v>
      </c>
      <c r="P39">
        <v>5101</v>
      </c>
    </row>
    <row r="40" spans="1:16" x14ac:dyDescent="0.2">
      <c r="A40">
        <v>26</v>
      </c>
      <c r="B40" s="11" t="s">
        <v>64</v>
      </c>
      <c r="C40" s="7" t="s">
        <v>898</v>
      </c>
      <c r="D40" s="7" t="s">
        <v>488</v>
      </c>
      <c r="E40" s="7" t="s">
        <v>65</v>
      </c>
      <c r="F40" s="15">
        <v>11454.545454545454</v>
      </c>
      <c r="G40" s="7" t="s">
        <v>4</v>
      </c>
      <c r="H40" s="15"/>
      <c r="I40" s="15">
        <v>11454.545454545454</v>
      </c>
      <c r="J40" s="15">
        <v>11454.545454545454</v>
      </c>
      <c r="K40" s="7" t="s">
        <v>65</v>
      </c>
      <c r="L40" s="7" t="s">
        <v>66</v>
      </c>
      <c r="M40" s="7" t="s">
        <v>488</v>
      </c>
      <c r="N40" s="12">
        <v>3105</v>
      </c>
      <c r="O40">
        <v>1101</v>
      </c>
      <c r="P40">
        <v>3105</v>
      </c>
    </row>
    <row r="41" spans="1:16" x14ac:dyDescent="0.2">
      <c r="A41">
        <v>27</v>
      </c>
      <c r="B41" s="8" t="s">
        <v>67</v>
      </c>
      <c r="C41" s="9" t="s">
        <v>899</v>
      </c>
      <c r="D41" s="9" t="s">
        <v>502</v>
      </c>
      <c r="E41" s="14" t="s">
        <v>68</v>
      </c>
      <c r="F41" s="16">
        <v>2000</v>
      </c>
      <c r="G41" s="9" t="s">
        <v>4</v>
      </c>
      <c r="H41" s="15">
        <v>2000</v>
      </c>
      <c r="I41" s="9">
        <v>0</v>
      </c>
      <c r="J41" s="16">
        <v>2000</v>
      </c>
      <c r="K41" s="14" t="s">
        <v>68</v>
      </c>
      <c r="L41" s="9"/>
      <c r="M41" s="9" t="s">
        <v>502</v>
      </c>
      <c r="N41" s="10" t="s">
        <v>884</v>
      </c>
      <c r="O41">
        <v>7012</v>
      </c>
      <c r="P41">
        <v>1101</v>
      </c>
    </row>
    <row r="42" spans="1:16" x14ac:dyDescent="0.2">
      <c r="A42">
        <v>28</v>
      </c>
      <c r="B42" s="11" t="s">
        <v>69</v>
      </c>
      <c r="C42" s="7" t="s">
        <v>900</v>
      </c>
      <c r="D42" s="7" t="s">
        <v>496</v>
      </c>
      <c r="E42" s="7" t="s">
        <v>37</v>
      </c>
      <c r="F42" s="17">
        <v>1541876</v>
      </c>
      <c r="G42" s="7" t="s">
        <v>15</v>
      </c>
      <c r="H42" s="15">
        <v>1541876</v>
      </c>
      <c r="I42" s="7">
        <v>0</v>
      </c>
      <c r="J42" s="17">
        <v>1541876</v>
      </c>
      <c r="K42" s="7" t="s">
        <v>37</v>
      </c>
      <c r="L42" s="7" t="s">
        <v>38</v>
      </c>
      <c r="M42" s="7" t="s">
        <v>496</v>
      </c>
      <c r="N42" s="12" t="s">
        <v>883</v>
      </c>
      <c r="O42">
        <v>3161</v>
      </c>
      <c r="P42">
        <v>1101</v>
      </c>
    </row>
    <row r="43" spans="1:16" x14ac:dyDescent="0.2">
      <c r="A43">
        <v>29</v>
      </c>
      <c r="B43" s="8" t="s">
        <v>69</v>
      </c>
      <c r="C43" s="9" t="s">
        <v>900</v>
      </c>
      <c r="D43" s="9" t="s">
        <v>502</v>
      </c>
      <c r="E43" s="14" t="s">
        <v>21</v>
      </c>
      <c r="F43" s="16">
        <v>200</v>
      </c>
      <c r="G43" s="9" t="s">
        <v>15</v>
      </c>
      <c r="H43" s="15">
        <v>200</v>
      </c>
      <c r="I43" s="9">
        <v>0</v>
      </c>
      <c r="J43" s="16">
        <v>200</v>
      </c>
      <c r="K43" s="14" t="s">
        <v>21</v>
      </c>
      <c r="L43" s="9"/>
      <c r="M43" s="9" t="s">
        <v>502</v>
      </c>
      <c r="N43" s="10" t="s">
        <v>884</v>
      </c>
      <c r="O43">
        <v>7012</v>
      </c>
      <c r="P43">
        <v>1101</v>
      </c>
    </row>
    <row r="44" spans="1:16" x14ac:dyDescent="0.2">
      <c r="A44">
        <v>30</v>
      </c>
      <c r="B44" s="11" t="s">
        <v>70</v>
      </c>
      <c r="C44" s="7" t="s">
        <v>901</v>
      </c>
      <c r="D44" s="7" t="s">
        <v>503</v>
      </c>
      <c r="E44" s="14" t="s">
        <v>71</v>
      </c>
      <c r="F44" s="17">
        <v>859228.28</v>
      </c>
      <c r="G44" s="7" t="s">
        <v>1</v>
      </c>
      <c r="H44" s="15">
        <v>859228.28</v>
      </c>
      <c r="I44" s="7">
        <v>0</v>
      </c>
      <c r="J44" s="17">
        <v>859228.28</v>
      </c>
      <c r="K44" s="14" t="s">
        <v>71</v>
      </c>
      <c r="L44" s="7"/>
      <c r="M44" s="7" t="s">
        <v>503</v>
      </c>
      <c r="N44" s="12" t="s">
        <v>484</v>
      </c>
      <c r="O44">
        <v>1503</v>
      </c>
      <c r="P44">
        <v>1101</v>
      </c>
    </row>
    <row r="45" spans="1:16" x14ac:dyDescent="0.2">
      <c r="A45">
        <v>31</v>
      </c>
      <c r="B45" s="8" t="s">
        <v>72</v>
      </c>
      <c r="C45" s="9" t="s">
        <v>902</v>
      </c>
      <c r="D45" s="9" t="s">
        <v>500</v>
      </c>
      <c r="E45" s="14" t="s">
        <v>73</v>
      </c>
      <c r="F45" s="16">
        <v>62499.999999999993</v>
      </c>
      <c r="G45" s="9" t="s">
        <v>15</v>
      </c>
      <c r="H45" s="15">
        <v>62499.999999999993</v>
      </c>
      <c r="I45" s="9">
        <v>0</v>
      </c>
      <c r="J45" s="16">
        <v>62499.999999999993</v>
      </c>
      <c r="K45" s="14" t="s">
        <v>73</v>
      </c>
      <c r="L45" s="9" t="s">
        <v>20</v>
      </c>
      <c r="M45" s="9" t="s">
        <v>500</v>
      </c>
      <c r="N45" s="10" t="s">
        <v>887</v>
      </c>
      <c r="O45">
        <v>7013</v>
      </c>
      <c r="P45">
        <v>1101</v>
      </c>
    </row>
    <row r="46" spans="1:16" x14ac:dyDescent="0.2">
      <c r="A46">
        <v>31</v>
      </c>
      <c r="B46" s="8" t="s">
        <v>72</v>
      </c>
      <c r="C46" s="9" t="s">
        <v>902</v>
      </c>
      <c r="D46" s="9" t="s">
        <v>500</v>
      </c>
      <c r="E46" s="14" t="s">
        <v>73</v>
      </c>
      <c r="F46" s="16">
        <v>6250</v>
      </c>
      <c r="G46" s="9" t="s">
        <v>15</v>
      </c>
      <c r="H46" s="15">
        <v>6250</v>
      </c>
      <c r="I46" s="9">
        <v>0</v>
      </c>
      <c r="J46" s="16">
        <v>6250</v>
      </c>
      <c r="K46" s="14" t="s">
        <v>73</v>
      </c>
      <c r="L46" s="9" t="s">
        <v>20</v>
      </c>
      <c r="M46" s="9" t="s">
        <v>500</v>
      </c>
      <c r="N46" s="12" t="s">
        <v>513</v>
      </c>
      <c r="O46">
        <v>3105</v>
      </c>
      <c r="P46">
        <v>1101</v>
      </c>
    </row>
    <row r="47" spans="1:16" x14ac:dyDescent="0.2">
      <c r="A47">
        <v>32</v>
      </c>
      <c r="B47" s="11" t="s">
        <v>72</v>
      </c>
      <c r="C47" s="7" t="s">
        <v>902</v>
      </c>
      <c r="D47" s="7" t="s">
        <v>502</v>
      </c>
      <c r="E47" s="14" t="s">
        <v>21</v>
      </c>
      <c r="F47" s="17">
        <v>100</v>
      </c>
      <c r="G47" s="7" t="s">
        <v>15</v>
      </c>
      <c r="H47" s="15">
        <v>100</v>
      </c>
      <c r="I47" s="7">
        <v>0</v>
      </c>
      <c r="J47" s="17">
        <v>100</v>
      </c>
      <c r="K47" s="14" t="s">
        <v>21</v>
      </c>
      <c r="L47" s="7"/>
      <c r="M47" s="7" t="s">
        <v>502</v>
      </c>
      <c r="N47" s="12" t="s">
        <v>884</v>
      </c>
      <c r="O47">
        <v>7012</v>
      </c>
      <c r="P47">
        <v>1101</v>
      </c>
    </row>
    <row r="48" spans="1:16" x14ac:dyDescent="0.2">
      <c r="A48">
        <v>33</v>
      </c>
      <c r="B48" s="8" t="s">
        <v>74</v>
      </c>
      <c r="C48" s="9" t="s">
        <v>903</v>
      </c>
      <c r="D48" s="9" t="s">
        <v>495</v>
      </c>
      <c r="E48" s="9" t="s">
        <v>75</v>
      </c>
      <c r="F48" s="13">
        <v>300000</v>
      </c>
      <c r="G48" s="9" t="s">
        <v>15</v>
      </c>
      <c r="H48" s="13"/>
      <c r="I48" s="13">
        <v>300000</v>
      </c>
      <c r="J48" s="13">
        <v>300000</v>
      </c>
      <c r="K48" s="9" t="s">
        <v>75</v>
      </c>
      <c r="L48" s="9" t="s">
        <v>17</v>
      </c>
      <c r="M48" s="9" t="s">
        <v>495</v>
      </c>
      <c r="N48" s="10">
        <v>5101</v>
      </c>
      <c r="O48">
        <v>1101</v>
      </c>
      <c r="P48">
        <v>5101</v>
      </c>
    </row>
    <row r="49" spans="1:16" x14ac:dyDescent="0.2">
      <c r="A49">
        <v>33</v>
      </c>
      <c r="B49" s="8" t="s">
        <v>74</v>
      </c>
      <c r="C49" s="9" t="s">
        <v>903</v>
      </c>
      <c r="D49" s="9" t="s">
        <v>495</v>
      </c>
      <c r="E49" s="9" t="s">
        <v>75</v>
      </c>
      <c r="F49" s="13">
        <v>30000</v>
      </c>
      <c r="G49" s="9" t="s">
        <v>15</v>
      </c>
      <c r="H49" s="13"/>
      <c r="I49" s="13">
        <v>30000</v>
      </c>
      <c r="J49" s="13">
        <v>30000</v>
      </c>
      <c r="K49" s="9" t="s">
        <v>75</v>
      </c>
      <c r="L49" s="9" t="s">
        <v>17</v>
      </c>
      <c r="M49" s="9" t="s">
        <v>495</v>
      </c>
      <c r="N49" s="12">
        <v>3105</v>
      </c>
      <c r="O49">
        <v>1101</v>
      </c>
      <c r="P49">
        <v>3105</v>
      </c>
    </row>
    <row r="50" spans="1:16" x14ac:dyDescent="0.2">
      <c r="A50">
        <v>34</v>
      </c>
      <c r="B50" s="11" t="s">
        <v>76</v>
      </c>
      <c r="C50" s="7" t="s">
        <v>903</v>
      </c>
      <c r="D50" s="7" t="s">
        <v>745</v>
      </c>
      <c r="E50" s="7" t="s">
        <v>77</v>
      </c>
      <c r="F50" s="15">
        <v>319090.90909090906</v>
      </c>
      <c r="G50" s="7" t="s">
        <v>4</v>
      </c>
      <c r="H50" s="15"/>
      <c r="I50" s="15">
        <v>319090.90909090906</v>
      </c>
      <c r="J50" s="15">
        <v>319090.90909090906</v>
      </c>
      <c r="K50" s="7" t="s">
        <v>77</v>
      </c>
      <c r="L50" s="7" t="s">
        <v>6</v>
      </c>
      <c r="M50" s="7" t="s">
        <v>745</v>
      </c>
      <c r="N50" s="10">
        <v>5101</v>
      </c>
      <c r="O50">
        <v>1101</v>
      </c>
      <c r="P50">
        <v>5101</v>
      </c>
    </row>
    <row r="51" spans="1:16" x14ac:dyDescent="0.2">
      <c r="A51">
        <v>34</v>
      </c>
      <c r="B51" s="11" t="s">
        <v>76</v>
      </c>
      <c r="C51" s="7" t="s">
        <v>903</v>
      </c>
      <c r="D51" s="7" t="s">
        <v>745</v>
      </c>
      <c r="E51" s="7" t="s">
        <v>77</v>
      </c>
      <c r="F51" s="15">
        <v>31909.090909090908</v>
      </c>
      <c r="G51" s="7" t="s">
        <v>4</v>
      </c>
      <c r="H51" s="15"/>
      <c r="I51" s="15">
        <v>31909.090909090908</v>
      </c>
      <c r="J51" s="15">
        <v>31909.090909090908</v>
      </c>
      <c r="K51" s="7" t="s">
        <v>77</v>
      </c>
      <c r="L51" s="7" t="s">
        <v>6</v>
      </c>
      <c r="M51" s="7" t="s">
        <v>745</v>
      </c>
      <c r="N51" s="12">
        <v>3105</v>
      </c>
      <c r="O51">
        <v>1101</v>
      </c>
      <c r="P51">
        <v>3105</v>
      </c>
    </row>
    <row r="52" spans="1:16" x14ac:dyDescent="0.2">
      <c r="A52">
        <v>35</v>
      </c>
      <c r="B52" s="8" t="s">
        <v>78</v>
      </c>
      <c r="C52" s="9" t="s">
        <v>903</v>
      </c>
      <c r="D52" s="9" t="s">
        <v>486</v>
      </c>
      <c r="E52" s="9" t="s">
        <v>79</v>
      </c>
      <c r="F52" s="13">
        <v>300000</v>
      </c>
      <c r="G52" s="9" t="s">
        <v>8</v>
      </c>
      <c r="H52" s="13"/>
      <c r="I52" s="13">
        <v>300000</v>
      </c>
      <c r="J52" s="13">
        <v>300000</v>
      </c>
      <c r="K52" s="9" t="s">
        <v>79</v>
      </c>
      <c r="L52" s="9" t="s">
        <v>10</v>
      </c>
      <c r="M52" s="9" t="s">
        <v>486</v>
      </c>
      <c r="N52" s="10">
        <v>5101</v>
      </c>
      <c r="O52">
        <v>1101</v>
      </c>
      <c r="P52">
        <v>5101</v>
      </c>
    </row>
    <row r="53" spans="1:16" x14ac:dyDescent="0.2">
      <c r="A53">
        <v>35</v>
      </c>
      <c r="B53" s="8" t="s">
        <v>78</v>
      </c>
      <c r="C53" s="9" t="s">
        <v>903</v>
      </c>
      <c r="D53" s="9" t="s">
        <v>486</v>
      </c>
      <c r="E53" s="9" t="s">
        <v>79</v>
      </c>
      <c r="F53" s="13">
        <v>30000</v>
      </c>
      <c r="G53" s="9" t="s">
        <v>8</v>
      </c>
      <c r="H53" s="13"/>
      <c r="I53" s="13">
        <v>30000</v>
      </c>
      <c r="J53" s="13">
        <v>30000</v>
      </c>
      <c r="K53" s="9" t="s">
        <v>79</v>
      </c>
      <c r="L53" s="9" t="s">
        <v>10</v>
      </c>
      <c r="M53" s="9" t="s">
        <v>486</v>
      </c>
      <c r="N53" s="12">
        <v>3105</v>
      </c>
      <c r="O53">
        <v>1101</v>
      </c>
      <c r="P53">
        <v>3105</v>
      </c>
    </row>
    <row r="54" spans="1:16" x14ac:dyDescent="0.2">
      <c r="A54">
        <v>36</v>
      </c>
      <c r="B54" s="11" t="s">
        <v>80</v>
      </c>
      <c r="C54" s="7" t="s">
        <v>904</v>
      </c>
      <c r="D54" s="7" t="s">
        <v>429</v>
      </c>
      <c r="E54" s="7" t="s">
        <v>81</v>
      </c>
      <c r="F54" s="15">
        <v>1140000</v>
      </c>
      <c r="G54" s="7" t="s">
        <v>26</v>
      </c>
      <c r="H54" s="15"/>
      <c r="I54" s="15">
        <v>1140000</v>
      </c>
      <c r="J54" s="15">
        <v>1140000</v>
      </c>
      <c r="K54" s="7" t="s">
        <v>81</v>
      </c>
      <c r="L54" s="7" t="s">
        <v>28</v>
      </c>
      <c r="M54" s="7" t="s">
        <v>429</v>
      </c>
      <c r="N54" s="10">
        <v>5101</v>
      </c>
      <c r="O54">
        <v>1101</v>
      </c>
      <c r="P54">
        <v>5101</v>
      </c>
    </row>
    <row r="55" spans="1:16" x14ac:dyDescent="0.2">
      <c r="A55">
        <v>36</v>
      </c>
      <c r="B55" s="11" t="s">
        <v>80</v>
      </c>
      <c r="C55" s="7" t="s">
        <v>904</v>
      </c>
      <c r="D55" s="7" t="s">
        <v>429</v>
      </c>
      <c r="E55" s="7" t="s">
        <v>81</v>
      </c>
      <c r="F55" s="15">
        <v>114000</v>
      </c>
      <c r="G55" s="7" t="s">
        <v>26</v>
      </c>
      <c r="H55" s="15"/>
      <c r="I55" s="15">
        <v>114000</v>
      </c>
      <c r="J55" s="15">
        <v>114000</v>
      </c>
      <c r="K55" s="7" t="s">
        <v>81</v>
      </c>
      <c r="L55" s="7" t="s">
        <v>28</v>
      </c>
      <c r="M55" s="7" t="s">
        <v>429</v>
      </c>
      <c r="N55" s="12">
        <v>3105</v>
      </c>
      <c r="O55">
        <v>1101</v>
      </c>
      <c r="P55">
        <v>3105</v>
      </c>
    </row>
    <row r="56" spans="1:16" x14ac:dyDescent="0.2">
      <c r="A56">
        <v>37</v>
      </c>
      <c r="B56" s="8" t="s">
        <v>82</v>
      </c>
      <c r="C56" s="9" t="s">
        <v>904</v>
      </c>
      <c r="D56" s="9" t="s">
        <v>562</v>
      </c>
      <c r="E56" s="9" t="s">
        <v>34</v>
      </c>
      <c r="F56" s="13">
        <v>95999.999999999985</v>
      </c>
      <c r="G56" s="9" t="s">
        <v>33</v>
      </c>
      <c r="H56" s="13"/>
      <c r="I56" s="13">
        <v>95999.999999999985</v>
      </c>
      <c r="J56" s="13">
        <v>95999.999999999985</v>
      </c>
      <c r="K56" s="9" t="s">
        <v>34</v>
      </c>
      <c r="L56" s="9" t="s">
        <v>35</v>
      </c>
      <c r="M56" s="9" t="s">
        <v>562</v>
      </c>
      <c r="N56" s="10">
        <v>5101</v>
      </c>
      <c r="O56">
        <v>1101</v>
      </c>
      <c r="P56">
        <v>5101</v>
      </c>
    </row>
    <row r="57" spans="1:16" x14ac:dyDescent="0.2">
      <c r="A57">
        <v>37</v>
      </c>
      <c r="B57" s="8" t="s">
        <v>82</v>
      </c>
      <c r="C57" s="9" t="s">
        <v>904</v>
      </c>
      <c r="D57" s="9" t="s">
        <v>562</v>
      </c>
      <c r="E57" s="9" t="s">
        <v>34</v>
      </c>
      <c r="F57" s="13">
        <v>9599.9999999999982</v>
      </c>
      <c r="G57" s="9" t="s">
        <v>33</v>
      </c>
      <c r="H57" s="13"/>
      <c r="I57" s="13">
        <v>9599.9999999999982</v>
      </c>
      <c r="J57" s="13">
        <v>9599.9999999999982</v>
      </c>
      <c r="K57" s="9" t="s">
        <v>34</v>
      </c>
      <c r="L57" s="9" t="s">
        <v>35</v>
      </c>
      <c r="M57" s="9" t="s">
        <v>562</v>
      </c>
      <c r="N57" s="12">
        <v>3105</v>
      </c>
      <c r="O57">
        <v>1101</v>
      </c>
      <c r="P57">
        <v>3105</v>
      </c>
    </row>
    <row r="58" spans="1:16" x14ac:dyDescent="0.2">
      <c r="A58">
        <v>38</v>
      </c>
      <c r="B58" s="11" t="s">
        <v>83</v>
      </c>
      <c r="C58" s="7" t="s">
        <v>905</v>
      </c>
      <c r="D58" s="7" t="s">
        <v>483</v>
      </c>
      <c r="E58" s="7" t="s">
        <v>84</v>
      </c>
      <c r="F58" s="15">
        <v>39600</v>
      </c>
      <c r="G58" s="7" t="s">
        <v>4</v>
      </c>
      <c r="H58" s="15"/>
      <c r="I58" s="15">
        <v>39600</v>
      </c>
      <c r="J58" s="15">
        <v>39600</v>
      </c>
      <c r="K58" s="7" t="s">
        <v>84</v>
      </c>
      <c r="L58" s="7" t="s">
        <v>31</v>
      </c>
      <c r="M58" s="7" t="s">
        <v>483</v>
      </c>
      <c r="N58" s="12" t="s">
        <v>484</v>
      </c>
      <c r="O58">
        <v>1101</v>
      </c>
      <c r="P58">
        <v>3107</v>
      </c>
    </row>
    <row r="59" spans="1:16" x14ac:dyDescent="0.2">
      <c r="A59">
        <v>39</v>
      </c>
      <c r="B59" s="8" t="s">
        <v>85</v>
      </c>
      <c r="C59" s="9" t="s">
        <v>906</v>
      </c>
      <c r="D59" s="9" t="s">
        <v>482</v>
      </c>
      <c r="E59" s="9" t="s">
        <v>86</v>
      </c>
      <c r="F59" s="13">
        <v>2454545.4545454541</v>
      </c>
      <c r="G59" s="9" t="s">
        <v>4</v>
      </c>
      <c r="H59" s="13"/>
      <c r="I59" s="13">
        <v>2454545.4545454541</v>
      </c>
      <c r="J59" s="13">
        <v>2454545.4545454541</v>
      </c>
      <c r="K59" s="9" t="s">
        <v>86</v>
      </c>
      <c r="L59" s="9" t="s">
        <v>87</v>
      </c>
      <c r="M59" s="9" t="s">
        <v>482</v>
      </c>
      <c r="N59" s="10">
        <v>5101</v>
      </c>
      <c r="O59">
        <v>1101</v>
      </c>
      <c r="P59">
        <v>5101</v>
      </c>
    </row>
    <row r="60" spans="1:16" x14ac:dyDescent="0.2">
      <c r="A60">
        <v>39</v>
      </c>
      <c r="B60" s="8" t="s">
        <v>85</v>
      </c>
      <c r="C60" s="9" t="s">
        <v>906</v>
      </c>
      <c r="D60" s="9" t="s">
        <v>482</v>
      </c>
      <c r="E60" s="9" t="s">
        <v>86</v>
      </c>
      <c r="F60" s="13">
        <v>245454.54545454541</v>
      </c>
      <c r="G60" s="9" t="s">
        <v>4</v>
      </c>
      <c r="H60" s="13"/>
      <c r="I60" s="13">
        <v>245454.54545454541</v>
      </c>
      <c r="J60" s="13">
        <v>245454.54545454541</v>
      </c>
      <c r="K60" s="9" t="s">
        <v>86</v>
      </c>
      <c r="L60" s="9" t="s">
        <v>87</v>
      </c>
      <c r="M60" s="9" t="s">
        <v>482</v>
      </c>
      <c r="N60" s="12">
        <v>3105</v>
      </c>
      <c r="O60">
        <v>1101</v>
      </c>
      <c r="P60">
        <v>3105</v>
      </c>
    </row>
    <row r="61" spans="1:16" x14ac:dyDescent="0.2">
      <c r="A61">
        <v>40</v>
      </c>
      <c r="B61" s="11" t="s">
        <v>88</v>
      </c>
      <c r="C61" s="7" t="s">
        <v>906</v>
      </c>
      <c r="D61" s="7" t="s">
        <v>496</v>
      </c>
      <c r="E61" s="14" t="s">
        <v>89</v>
      </c>
      <c r="F61" s="17">
        <v>966477.27</v>
      </c>
      <c r="G61" s="7" t="s">
        <v>15</v>
      </c>
      <c r="H61" s="15">
        <v>966477.27</v>
      </c>
      <c r="I61" s="7">
        <v>0</v>
      </c>
      <c r="J61" s="17">
        <v>966477.27</v>
      </c>
      <c r="K61" s="14" t="s">
        <v>89</v>
      </c>
      <c r="L61" s="7" t="s">
        <v>38</v>
      </c>
      <c r="M61" s="7" t="s">
        <v>496</v>
      </c>
      <c r="N61" s="12" t="s">
        <v>883</v>
      </c>
      <c r="O61">
        <v>3161</v>
      </c>
      <c r="P61">
        <v>1101</v>
      </c>
    </row>
    <row r="62" spans="1:16" x14ac:dyDescent="0.2">
      <c r="A62">
        <v>41</v>
      </c>
      <c r="B62" s="8" t="s">
        <v>88</v>
      </c>
      <c r="C62" s="9" t="s">
        <v>906</v>
      </c>
      <c r="D62" s="9" t="s">
        <v>502</v>
      </c>
      <c r="E62" s="14" t="s">
        <v>21</v>
      </c>
      <c r="F62" s="16">
        <v>200</v>
      </c>
      <c r="G62" s="9" t="s">
        <v>15</v>
      </c>
      <c r="H62" s="15">
        <v>200</v>
      </c>
      <c r="I62" s="9">
        <v>0</v>
      </c>
      <c r="J62" s="16">
        <v>200</v>
      </c>
      <c r="K62" s="14" t="s">
        <v>21</v>
      </c>
      <c r="L62" s="9"/>
      <c r="M62" s="9" t="s">
        <v>502</v>
      </c>
      <c r="N62" s="10" t="s">
        <v>884</v>
      </c>
      <c r="O62">
        <v>7012</v>
      </c>
      <c r="P62">
        <v>1101</v>
      </c>
    </row>
    <row r="63" spans="1:16" x14ac:dyDescent="0.2">
      <c r="A63">
        <v>42</v>
      </c>
      <c r="B63" s="11" t="s">
        <v>90</v>
      </c>
      <c r="C63" s="7" t="s">
        <v>906</v>
      </c>
      <c r="D63" s="7" t="s">
        <v>499</v>
      </c>
      <c r="E63" s="14" t="s">
        <v>23</v>
      </c>
      <c r="F63" s="17">
        <v>1167276.8</v>
      </c>
      <c r="G63" s="7" t="s">
        <v>15</v>
      </c>
      <c r="H63" s="15">
        <v>1167276.8</v>
      </c>
      <c r="I63" s="7">
        <v>0</v>
      </c>
      <c r="J63" s="17">
        <v>1167276.8</v>
      </c>
      <c r="K63" s="14" t="s">
        <v>23</v>
      </c>
      <c r="L63" s="7" t="s">
        <v>24</v>
      </c>
      <c r="M63" s="7" t="s">
        <v>499</v>
      </c>
      <c r="N63" s="12"/>
      <c r="O63">
        <v>3106</v>
      </c>
      <c r="P63">
        <v>1101</v>
      </c>
    </row>
    <row r="64" spans="1:16" x14ac:dyDescent="0.2">
      <c r="A64">
        <v>43</v>
      </c>
      <c r="B64" s="8" t="s">
        <v>90</v>
      </c>
      <c r="C64" s="9" t="s">
        <v>906</v>
      </c>
      <c r="D64" s="9" t="s">
        <v>502</v>
      </c>
      <c r="E64" s="14" t="s">
        <v>21</v>
      </c>
      <c r="F64" s="16">
        <v>100</v>
      </c>
      <c r="G64" s="9" t="s">
        <v>15</v>
      </c>
      <c r="H64" s="15">
        <v>100</v>
      </c>
      <c r="I64" s="9">
        <v>0</v>
      </c>
      <c r="J64" s="16">
        <v>100</v>
      </c>
      <c r="K64" s="14" t="s">
        <v>21</v>
      </c>
      <c r="L64" s="9"/>
      <c r="M64" s="9" t="s">
        <v>502</v>
      </c>
      <c r="N64" s="10" t="s">
        <v>884</v>
      </c>
      <c r="O64">
        <v>7012</v>
      </c>
      <c r="P64">
        <v>1101</v>
      </c>
    </row>
    <row r="65" spans="1:16" x14ac:dyDescent="0.2">
      <c r="A65">
        <v>44</v>
      </c>
      <c r="B65" s="11" t="s">
        <v>91</v>
      </c>
      <c r="C65" s="7" t="s">
        <v>907</v>
      </c>
      <c r="D65" s="7" t="s">
        <v>488</v>
      </c>
      <c r="E65" s="7" t="s">
        <v>92</v>
      </c>
      <c r="F65" s="15">
        <v>114545.45454545453</v>
      </c>
      <c r="G65" s="7" t="s">
        <v>4</v>
      </c>
      <c r="H65" s="15"/>
      <c r="I65" s="15">
        <v>114545.45454545453</v>
      </c>
      <c r="J65" s="15">
        <v>114545.45454545453</v>
      </c>
      <c r="K65" s="7" t="s">
        <v>92</v>
      </c>
      <c r="L65" s="7" t="s">
        <v>66</v>
      </c>
      <c r="M65" s="7" t="s">
        <v>488</v>
      </c>
      <c r="N65" s="10">
        <v>5101</v>
      </c>
      <c r="O65">
        <v>1101</v>
      </c>
      <c r="P65">
        <v>5101</v>
      </c>
    </row>
    <row r="66" spans="1:16" x14ac:dyDescent="0.2">
      <c r="A66">
        <v>44</v>
      </c>
      <c r="B66" s="11" t="s">
        <v>91</v>
      </c>
      <c r="C66" s="7" t="s">
        <v>907</v>
      </c>
      <c r="D66" s="7" t="s">
        <v>488</v>
      </c>
      <c r="E66" s="7" t="s">
        <v>92</v>
      </c>
      <c r="F66" s="15">
        <v>11454.545454545454</v>
      </c>
      <c r="G66" s="7" t="s">
        <v>4</v>
      </c>
      <c r="H66" s="15"/>
      <c r="I66" s="15">
        <v>11454.545454545454</v>
      </c>
      <c r="J66" s="15">
        <v>11454.545454545454</v>
      </c>
      <c r="K66" s="7" t="s">
        <v>92</v>
      </c>
      <c r="L66" s="7" t="s">
        <v>66</v>
      </c>
      <c r="M66" s="7" t="s">
        <v>488</v>
      </c>
      <c r="N66" s="12">
        <v>3105</v>
      </c>
      <c r="O66">
        <v>1101</v>
      </c>
      <c r="P66">
        <v>3105</v>
      </c>
    </row>
    <row r="67" spans="1:16" x14ac:dyDescent="0.2">
      <c r="A67">
        <v>45</v>
      </c>
      <c r="B67" s="8" t="s">
        <v>93</v>
      </c>
      <c r="C67" s="9" t="s">
        <v>908</v>
      </c>
      <c r="D67" s="9" t="s">
        <v>479</v>
      </c>
      <c r="E67" s="9" t="s">
        <v>94</v>
      </c>
      <c r="F67" s="13">
        <v>70000</v>
      </c>
      <c r="G67" s="9" t="s">
        <v>4</v>
      </c>
      <c r="H67" s="13"/>
      <c r="I67" s="13">
        <v>70000</v>
      </c>
      <c r="J67" s="13">
        <v>70000</v>
      </c>
      <c r="K67" s="9" t="s">
        <v>94</v>
      </c>
      <c r="L67" s="9" t="s">
        <v>44</v>
      </c>
      <c r="M67" s="9" t="s">
        <v>479</v>
      </c>
      <c r="N67" s="10">
        <v>5101</v>
      </c>
      <c r="O67">
        <v>1101</v>
      </c>
      <c r="P67">
        <v>5101</v>
      </c>
    </row>
    <row r="68" spans="1:16" x14ac:dyDescent="0.2">
      <c r="A68">
        <v>45</v>
      </c>
      <c r="B68" s="8" t="s">
        <v>93</v>
      </c>
      <c r="C68" s="9" t="s">
        <v>908</v>
      </c>
      <c r="D68" s="9" t="s">
        <v>479</v>
      </c>
      <c r="E68" s="9" t="s">
        <v>94</v>
      </c>
      <c r="F68" s="13">
        <v>7000</v>
      </c>
      <c r="G68" s="9" t="s">
        <v>4</v>
      </c>
      <c r="H68" s="13"/>
      <c r="I68" s="13">
        <v>7000</v>
      </c>
      <c r="J68" s="13">
        <v>7000</v>
      </c>
      <c r="K68" s="9" t="s">
        <v>94</v>
      </c>
      <c r="L68" s="9" t="s">
        <v>44</v>
      </c>
      <c r="M68" s="9" t="s">
        <v>479</v>
      </c>
      <c r="N68" s="12">
        <v>3105</v>
      </c>
      <c r="O68">
        <v>1101</v>
      </c>
      <c r="P68">
        <v>3105</v>
      </c>
    </row>
    <row r="69" spans="1:16" x14ac:dyDescent="0.2">
      <c r="A69">
        <v>46</v>
      </c>
      <c r="B69" s="11" t="s">
        <v>95</v>
      </c>
      <c r="C69" s="7" t="s">
        <v>909</v>
      </c>
      <c r="D69" s="7" t="s">
        <v>502</v>
      </c>
      <c r="E69" s="14" t="s">
        <v>96</v>
      </c>
      <c r="F69" s="17">
        <v>20000</v>
      </c>
      <c r="G69" s="7" t="s">
        <v>1</v>
      </c>
      <c r="H69" s="15">
        <v>20000</v>
      </c>
      <c r="I69" s="7">
        <v>0</v>
      </c>
      <c r="J69" s="17">
        <v>20000</v>
      </c>
      <c r="K69" s="14" t="s">
        <v>96</v>
      </c>
      <c r="L69" s="7" t="s">
        <v>97</v>
      </c>
      <c r="M69" s="7" t="s">
        <v>502</v>
      </c>
      <c r="N69" s="12" t="s">
        <v>882</v>
      </c>
      <c r="O69">
        <v>7013</v>
      </c>
      <c r="P69">
        <v>1101</v>
      </c>
    </row>
    <row r="70" spans="1:16" x14ac:dyDescent="0.2">
      <c r="A70">
        <v>47</v>
      </c>
      <c r="B70" s="8" t="s">
        <v>98</v>
      </c>
      <c r="C70" s="9" t="s">
        <v>909</v>
      </c>
      <c r="D70" s="9" t="s">
        <v>502</v>
      </c>
      <c r="E70" s="14" t="s">
        <v>100</v>
      </c>
      <c r="F70" s="16">
        <v>15000</v>
      </c>
      <c r="G70" s="9" t="s">
        <v>99</v>
      </c>
      <c r="H70" s="15">
        <v>15000</v>
      </c>
      <c r="I70" s="9">
        <v>0</v>
      </c>
      <c r="J70" s="16">
        <v>15000</v>
      </c>
      <c r="K70" s="14" t="s">
        <v>100</v>
      </c>
      <c r="L70" s="9" t="s">
        <v>101</v>
      </c>
      <c r="M70" s="9" t="s">
        <v>502</v>
      </c>
      <c r="N70" s="10" t="s">
        <v>882</v>
      </c>
      <c r="O70">
        <v>7013</v>
      </c>
      <c r="P70">
        <v>1101</v>
      </c>
    </row>
    <row r="71" spans="1:16" x14ac:dyDescent="0.2">
      <c r="A71">
        <v>48</v>
      </c>
      <c r="B71" s="11" t="s">
        <v>102</v>
      </c>
      <c r="C71" s="7" t="s">
        <v>909</v>
      </c>
      <c r="D71" s="7" t="s">
        <v>599</v>
      </c>
      <c r="E71" s="7" t="s">
        <v>55</v>
      </c>
      <c r="F71" s="15">
        <v>1318181.8181818181</v>
      </c>
      <c r="G71" s="7" t="s">
        <v>4</v>
      </c>
      <c r="H71" s="15"/>
      <c r="I71" s="15">
        <v>1318181.8181818181</v>
      </c>
      <c r="J71" s="15">
        <v>1318181.8181818181</v>
      </c>
      <c r="K71" s="7" t="s">
        <v>55</v>
      </c>
      <c r="L71" s="7" t="s">
        <v>56</v>
      </c>
      <c r="M71" s="7" t="s">
        <v>599</v>
      </c>
      <c r="N71" s="10">
        <v>5101</v>
      </c>
      <c r="O71">
        <v>1101</v>
      </c>
      <c r="P71">
        <v>5101</v>
      </c>
    </row>
    <row r="72" spans="1:16" x14ac:dyDescent="0.2">
      <c r="A72">
        <v>48</v>
      </c>
      <c r="B72" s="11" t="s">
        <v>102</v>
      </c>
      <c r="C72" s="7" t="s">
        <v>909</v>
      </c>
      <c r="D72" s="7" t="s">
        <v>599</v>
      </c>
      <c r="E72" s="7" t="s">
        <v>55</v>
      </c>
      <c r="F72" s="15">
        <v>131818.18181818182</v>
      </c>
      <c r="G72" s="7" t="s">
        <v>4</v>
      </c>
      <c r="H72" s="15"/>
      <c r="I72" s="15">
        <v>131818.18181818182</v>
      </c>
      <c r="J72" s="15">
        <v>131818.18181818182</v>
      </c>
      <c r="K72" s="7" t="s">
        <v>55</v>
      </c>
      <c r="L72" s="7" t="s">
        <v>56</v>
      </c>
      <c r="M72" s="7" t="s">
        <v>599</v>
      </c>
      <c r="N72" s="12">
        <v>3105</v>
      </c>
      <c r="O72">
        <v>1101</v>
      </c>
      <c r="P72">
        <v>3105</v>
      </c>
    </row>
    <row r="73" spans="1:16" x14ac:dyDescent="0.2">
      <c r="A73">
        <v>49</v>
      </c>
      <c r="B73" s="8" t="s">
        <v>103</v>
      </c>
      <c r="C73" s="9" t="s">
        <v>910</v>
      </c>
      <c r="D73" s="9" t="s">
        <v>498</v>
      </c>
      <c r="E73" s="9" t="s">
        <v>58</v>
      </c>
      <c r="F73" s="16">
        <v>519034.09</v>
      </c>
      <c r="G73" s="9" t="s">
        <v>15</v>
      </c>
      <c r="H73" s="15">
        <v>519034.09</v>
      </c>
      <c r="I73" s="9">
        <v>0</v>
      </c>
      <c r="J73" s="16">
        <v>519034.09</v>
      </c>
      <c r="K73" s="9" t="s">
        <v>58</v>
      </c>
      <c r="L73" s="9" t="s">
        <v>59</v>
      </c>
      <c r="M73" s="9" t="s">
        <v>498</v>
      </c>
      <c r="N73" s="10" t="s">
        <v>883</v>
      </c>
      <c r="O73">
        <v>3161</v>
      </c>
      <c r="P73">
        <v>1101</v>
      </c>
    </row>
    <row r="74" spans="1:16" x14ac:dyDescent="0.2">
      <c r="A74">
        <v>50</v>
      </c>
      <c r="B74" s="11" t="s">
        <v>103</v>
      </c>
      <c r="C74" s="7" t="s">
        <v>910</v>
      </c>
      <c r="D74" s="7" t="s">
        <v>502</v>
      </c>
      <c r="E74" s="14" t="s">
        <v>21</v>
      </c>
      <c r="F74" s="17">
        <v>200</v>
      </c>
      <c r="G74" s="7" t="s">
        <v>15</v>
      </c>
      <c r="H74" s="15">
        <v>200</v>
      </c>
      <c r="I74" s="7">
        <v>0</v>
      </c>
      <c r="J74" s="17">
        <v>200</v>
      </c>
      <c r="K74" s="14" t="s">
        <v>21</v>
      </c>
      <c r="L74" s="7"/>
      <c r="M74" s="7" t="s">
        <v>502</v>
      </c>
      <c r="N74" s="12" t="s">
        <v>884</v>
      </c>
      <c r="O74">
        <v>7012</v>
      </c>
      <c r="P74">
        <v>1101</v>
      </c>
    </row>
    <row r="75" spans="1:16" x14ac:dyDescent="0.2">
      <c r="A75">
        <v>51</v>
      </c>
      <c r="B75" s="8" t="s">
        <v>103</v>
      </c>
      <c r="C75" s="9" t="s">
        <v>910</v>
      </c>
      <c r="D75" s="9" t="s">
        <v>485</v>
      </c>
      <c r="E75" s="9" t="s">
        <v>104</v>
      </c>
      <c r="F75" s="13">
        <v>1454545.4545454544</v>
      </c>
      <c r="G75" s="9" t="s">
        <v>4</v>
      </c>
      <c r="H75" s="13"/>
      <c r="I75" s="13">
        <v>1454545.4545454544</v>
      </c>
      <c r="J75" s="13">
        <v>1454545.4545454544</v>
      </c>
      <c r="K75" s="9" t="s">
        <v>104</v>
      </c>
      <c r="L75" s="9" t="s">
        <v>105</v>
      </c>
      <c r="M75" s="9" t="s">
        <v>485</v>
      </c>
      <c r="N75" s="10">
        <v>5101</v>
      </c>
      <c r="O75">
        <v>1101</v>
      </c>
      <c r="P75">
        <v>5101</v>
      </c>
    </row>
    <row r="76" spans="1:16" x14ac:dyDescent="0.2">
      <c r="A76">
        <v>51</v>
      </c>
      <c r="B76" s="8" t="s">
        <v>103</v>
      </c>
      <c r="C76" s="9" t="s">
        <v>910</v>
      </c>
      <c r="D76" s="9" t="s">
        <v>485</v>
      </c>
      <c r="E76" s="9" t="s">
        <v>104</v>
      </c>
      <c r="F76" s="13">
        <v>145454.54545454544</v>
      </c>
      <c r="G76" s="9" t="s">
        <v>4</v>
      </c>
      <c r="H76" s="13"/>
      <c r="I76" s="13">
        <v>145454.54545454544</v>
      </c>
      <c r="J76" s="13">
        <v>145454.54545454544</v>
      </c>
      <c r="K76" s="9" t="s">
        <v>104</v>
      </c>
      <c r="L76" s="9" t="s">
        <v>105</v>
      </c>
      <c r="M76" s="9" t="s">
        <v>485</v>
      </c>
      <c r="N76" s="12">
        <v>3105</v>
      </c>
      <c r="O76">
        <v>1101</v>
      </c>
      <c r="P76">
        <v>3105</v>
      </c>
    </row>
    <row r="77" spans="1:16" x14ac:dyDescent="0.2">
      <c r="A77">
        <v>52</v>
      </c>
      <c r="B77" s="11" t="s">
        <v>103</v>
      </c>
      <c r="C77" s="7" t="s">
        <v>910</v>
      </c>
      <c r="D77" s="7" t="s">
        <v>498</v>
      </c>
      <c r="E77" s="7" t="s">
        <v>58</v>
      </c>
      <c r="F77" s="17">
        <v>572727.27</v>
      </c>
      <c r="G77" s="7" t="s">
        <v>15</v>
      </c>
      <c r="H77" s="15">
        <v>572727.27</v>
      </c>
      <c r="I77" s="7">
        <v>0</v>
      </c>
      <c r="J77" s="17">
        <v>572727.27</v>
      </c>
      <c r="K77" s="7" t="s">
        <v>58</v>
      </c>
      <c r="L77" s="7" t="s">
        <v>59</v>
      </c>
      <c r="M77" s="7" t="s">
        <v>498</v>
      </c>
      <c r="N77" s="12" t="s">
        <v>883</v>
      </c>
      <c r="O77">
        <v>3161</v>
      </c>
      <c r="P77">
        <v>1101</v>
      </c>
    </row>
    <row r="78" spans="1:16" x14ac:dyDescent="0.2">
      <c r="A78">
        <v>53</v>
      </c>
      <c r="B78" s="8" t="s">
        <v>103</v>
      </c>
      <c r="C78" s="9" t="s">
        <v>910</v>
      </c>
      <c r="D78" s="9" t="s">
        <v>502</v>
      </c>
      <c r="E78" s="14" t="s">
        <v>21</v>
      </c>
      <c r="F78" s="16">
        <v>200</v>
      </c>
      <c r="G78" s="9" t="s">
        <v>15</v>
      </c>
      <c r="H78" s="15">
        <v>200</v>
      </c>
      <c r="I78" s="9">
        <v>0</v>
      </c>
      <c r="J78" s="16">
        <v>200</v>
      </c>
      <c r="K78" s="14" t="s">
        <v>21</v>
      </c>
      <c r="L78" s="9"/>
      <c r="M78" s="9" t="s">
        <v>502</v>
      </c>
      <c r="N78" s="10" t="s">
        <v>884</v>
      </c>
      <c r="O78">
        <v>7012</v>
      </c>
      <c r="P78">
        <v>1101</v>
      </c>
    </row>
    <row r="79" spans="1:16" x14ac:dyDescent="0.2">
      <c r="A79">
        <v>54</v>
      </c>
      <c r="B79" s="11" t="s">
        <v>106</v>
      </c>
      <c r="C79" s="7" t="s">
        <v>911</v>
      </c>
      <c r="D79" s="7" t="s">
        <v>499</v>
      </c>
      <c r="E79" s="14" t="s">
        <v>23</v>
      </c>
      <c r="F79" s="17">
        <v>1166240</v>
      </c>
      <c r="G79" s="7" t="s">
        <v>15</v>
      </c>
      <c r="H79" s="15">
        <v>1166240</v>
      </c>
      <c r="I79" s="7">
        <v>0</v>
      </c>
      <c r="J79" s="17">
        <v>1166240</v>
      </c>
      <c r="K79" s="14" t="s">
        <v>23</v>
      </c>
      <c r="L79" s="7" t="s">
        <v>24</v>
      </c>
      <c r="M79" s="7" t="s">
        <v>499</v>
      </c>
      <c r="N79" s="12"/>
      <c r="O79">
        <v>3106</v>
      </c>
      <c r="P79">
        <v>1101</v>
      </c>
    </row>
    <row r="80" spans="1:16" x14ac:dyDescent="0.2">
      <c r="A80">
        <v>55</v>
      </c>
      <c r="B80" s="8" t="s">
        <v>106</v>
      </c>
      <c r="C80" s="9" t="s">
        <v>911</v>
      </c>
      <c r="D80" s="9" t="s">
        <v>502</v>
      </c>
      <c r="E80" s="14" t="s">
        <v>21</v>
      </c>
      <c r="F80" s="16">
        <v>100</v>
      </c>
      <c r="G80" s="9" t="s">
        <v>15</v>
      </c>
      <c r="H80" s="15">
        <v>100</v>
      </c>
      <c r="I80" s="9">
        <v>0</v>
      </c>
      <c r="J80" s="16">
        <v>100</v>
      </c>
      <c r="K80" s="14" t="s">
        <v>21</v>
      </c>
      <c r="L80" s="9"/>
      <c r="M80" s="9" t="s">
        <v>502</v>
      </c>
      <c r="N80" s="10" t="s">
        <v>884</v>
      </c>
      <c r="O80">
        <v>7012</v>
      </c>
      <c r="P80">
        <v>1101</v>
      </c>
    </row>
    <row r="81" spans="1:16" x14ac:dyDescent="0.2">
      <c r="A81">
        <v>56</v>
      </c>
      <c r="B81" s="11" t="s">
        <v>107</v>
      </c>
      <c r="C81" s="7" t="s">
        <v>911</v>
      </c>
      <c r="D81" s="7" t="s">
        <v>501</v>
      </c>
      <c r="E81" s="14" t="s">
        <v>108</v>
      </c>
      <c r="F81" s="17">
        <v>885000</v>
      </c>
      <c r="G81" s="7" t="s">
        <v>15</v>
      </c>
      <c r="H81" s="15">
        <v>885000</v>
      </c>
      <c r="I81" s="7">
        <v>0</v>
      </c>
      <c r="J81" s="17">
        <v>885000</v>
      </c>
      <c r="K81" s="14" t="s">
        <v>108</v>
      </c>
      <c r="L81" s="7" t="s">
        <v>109</v>
      </c>
      <c r="M81" s="7" t="s">
        <v>501</v>
      </c>
      <c r="N81" s="12"/>
      <c r="O81">
        <v>3103</v>
      </c>
      <c r="P81">
        <v>1101</v>
      </c>
    </row>
    <row r="82" spans="1:16" x14ac:dyDescent="0.2">
      <c r="A82">
        <v>57</v>
      </c>
      <c r="B82" s="8" t="s">
        <v>107</v>
      </c>
      <c r="C82" s="9" t="s">
        <v>911</v>
      </c>
      <c r="D82" s="9" t="s">
        <v>502</v>
      </c>
      <c r="E82" s="14" t="s">
        <v>21</v>
      </c>
      <c r="F82" s="16">
        <v>100</v>
      </c>
      <c r="G82" s="9" t="s">
        <v>15</v>
      </c>
      <c r="H82" s="15">
        <v>100</v>
      </c>
      <c r="I82" s="9">
        <v>0</v>
      </c>
      <c r="J82" s="16">
        <v>100</v>
      </c>
      <c r="K82" s="14" t="s">
        <v>21</v>
      </c>
      <c r="L82" s="9"/>
      <c r="M82" s="9" t="s">
        <v>502</v>
      </c>
      <c r="N82" s="10" t="s">
        <v>884</v>
      </c>
      <c r="O82">
        <v>7012</v>
      </c>
      <c r="P82">
        <v>1101</v>
      </c>
    </row>
    <row r="83" spans="1:16" x14ac:dyDescent="0.2">
      <c r="A83">
        <v>58</v>
      </c>
      <c r="B83" s="11" t="s">
        <v>110</v>
      </c>
      <c r="C83" s="7" t="s">
        <v>911</v>
      </c>
      <c r="D83" s="7" t="s">
        <v>502</v>
      </c>
      <c r="E83" s="14" t="s">
        <v>68</v>
      </c>
      <c r="F83" s="17">
        <v>2000</v>
      </c>
      <c r="G83" s="7" t="s">
        <v>4</v>
      </c>
      <c r="H83" s="15">
        <v>2000</v>
      </c>
      <c r="I83" s="7">
        <v>0</v>
      </c>
      <c r="J83" s="17">
        <v>2000</v>
      </c>
      <c r="K83" s="14" t="s">
        <v>68</v>
      </c>
      <c r="L83" s="7"/>
      <c r="M83" s="7" t="s">
        <v>502</v>
      </c>
      <c r="N83" s="12" t="s">
        <v>884</v>
      </c>
      <c r="O83">
        <v>7012</v>
      </c>
      <c r="P83">
        <v>1101</v>
      </c>
    </row>
    <row r="84" spans="1:16" x14ac:dyDescent="0.2">
      <c r="A84">
        <v>59</v>
      </c>
      <c r="B84" s="8" t="s">
        <v>111</v>
      </c>
      <c r="C84" s="9" t="s">
        <v>912</v>
      </c>
      <c r="D84" s="9" t="s">
        <v>483</v>
      </c>
      <c r="E84" s="9" t="s">
        <v>112</v>
      </c>
      <c r="F84" s="13">
        <v>39600</v>
      </c>
      <c r="G84" s="9" t="s">
        <v>4</v>
      </c>
      <c r="H84" s="13"/>
      <c r="I84" s="13">
        <v>39600</v>
      </c>
      <c r="J84" s="13">
        <v>39600</v>
      </c>
      <c r="K84" s="9" t="s">
        <v>112</v>
      </c>
      <c r="L84" s="9" t="s">
        <v>31</v>
      </c>
      <c r="M84" s="9" t="s">
        <v>483</v>
      </c>
      <c r="N84" s="10" t="s">
        <v>484</v>
      </c>
      <c r="O84">
        <v>1101</v>
      </c>
      <c r="P84">
        <v>3107</v>
      </c>
    </row>
    <row r="85" spans="1:16" x14ac:dyDescent="0.2">
      <c r="A85">
        <v>60</v>
      </c>
      <c r="B85" s="11" t="s">
        <v>113</v>
      </c>
      <c r="C85" s="7" t="s">
        <v>912</v>
      </c>
      <c r="D85" s="7" t="s">
        <v>493</v>
      </c>
      <c r="E85" s="7" t="s">
        <v>114</v>
      </c>
      <c r="F85" s="15">
        <v>79200</v>
      </c>
      <c r="G85" s="7" t="s">
        <v>4</v>
      </c>
      <c r="H85" s="15"/>
      <c r="I85" s="15">
        <v>79200</v>
      </c>
      <c r="J85" s="15">
        <v>79200</v>
      </c>
      <c r="K85" s="7" t="s">
        <v>114</v>
      </c>
      <c r="L85" s="7" t="s">
        <v>53</v>
      </c>
      <c r="M85" s="7" t="s">
        <v>493</v>
      </c>
      <c r="N85" s="12" t="s">
        <v>494</v>
      </c>
      <c r="O85">
        <v>1101</v>
      </c>
      <c r="P85">
        <v>3107</v>
      </c>
    </row>
    <row r="86" spans="1:16" x14ac:dyDescent="0.2">
      <c r="A86">
        <v>61</v>
      </c>
      <c r="B86" s="8" t="s">
        <v>115</v>
      </c>
      <c r="C86" s="9" t="s">
        <v>912</v>
      </c>
      <c r="D86" s="9" t="s">
        <v>429</v>
      </c>
      <c r="E86" s="9" t="s">
        <v>116</v>
      </c>
      <c r="F86" s="13">
        <v>1140000</v>
      </c>
      <c r="G86" s="9" t="s">
        <v>26</v>
      </c>
      <c r="H86" s="13"/>
      <c r="I86" s="13">
        <v>1140000</v>
      </c>
      <c r="J86" s="13">
        <v>1140000</v>
      </c>
      <c r="K86" s="9" t="s">
        <v>116</v>
      </c>
      <c r="L86" s="9" t="s">
        <v>28</v>
      </c>
      <c r="M86" s="9" t="s">
        <v>429</v>
      </c>
      <c r="N86" s="10">
        <v>5101</v>
      </c>
      <c r="O86">
        <v>1101</v>
      </c>
      <c r="P86">
        <v>5101</v>
      </c>
    </row>
    <row r="87" spans="1:16" x14ac:dyDescent="0.2">
      <c r="A87">
        <v>61</v>
      </c>
      <c r="B87" s="8" t="s">
        <v>115</v>
      </c>
      <c r="C87" s="9" t="s">
        <v>912</v>
      </c>
      <c r="D87" s="9" t="s">
        <v>429</v>
      </c>
      <c r="E87" s="9" t="s">
        <v>116</v>
      </c>
      <c r="F87" s="13">
        <v>114000</v>
      </c>
      <c r="G87" s="9" t="s">
        <v>26</v>
      </c>
      <c r="H87" s="13"/>
      <c r="I87" s="13">
        <v>114000</v>
      </c>
      <c r="J87" s="13">
        <v>114000</v>
      </c>
      <c r="K87" s="9" t="s">
        <v>116</v>
      </c>
      <c r="L87" s="9" t="s">
        <v>28</v>
      </c>
      <c r="M87" s="9" t="s">
        <v>429</v>
      </c>
      <c r="N87" s="12">
        <v>3105</v>
      </c>
      <c r="O87">
        <v>1101</v>
      </c>
      <c r="P87">
        <v>3105</v>
      </c>
    </row>
    <row r="88" spans="1:16" x14ac:dyDescent="0.2">
      <c r="A88">
        <v>62</v>
      </c>
      <c r="B88" s="11" t="s">
        <v>117</v>
      </c>
      <c r="C88" s="7" t="s">
        <v>912</v>
      </c>
      <c r="D88" s="7" t="s">
        <v>479</v>
      </c>
      <c r="E88" s="7" t="s">
        <v>118</v>
      </c>
      <c r="F88" s="15">
        <v>239999.99999999997</v>
      </c>
      <c r="G88" s="7" t="s">
        <v>4</v>
      </c>
      <c r="H88" s="15"/>
      <c r="I88" s="15">
        <v>239999.99999999997</v>
      </c>
      <c r="J88" s="15">
        <v>239999.99999999997</v>
      </c>
      <c r="K88" s="7" t="s">
        <v>118</v>
      </c>
      <c r="L88" s="7" t="s">
        <v>119</v>
      </c>
      <c r="M88" s="7" t="s">
        <v>479</v>
      </c>
      <c r="N88" s="10">
        <v>5101</v>
      </c>
      <c r="O88">
        <v>1101</v>
      </c>
      <c r="P88">
        <v>5101</v>
      </c>
    </row>
    <row r="89" spans="1:16" x14ac:dyDescent="0.2">
      <c r="A89">
        <v>62</v>
      </c>
      <c r="B89" s="11" t="s">
        <v>117</v>
      </c>
      <c r="C89" s="7" t="s">
        <v>912</v>
      </c>
      <c r="D89" s="7" t="s">
        <v>479</v>
      </c>
      <c r="E89" s="7" t="s">
        <v>118</v>
      </c>
      <c r="F89" s="15">
        <v>24000</v>
      </c>
      <c r="G89" s="7" t="s">
        <v>4</v>
      </c>
      <c r="H89" s="15"/>
      <c r="I89" s="15">
        <v>24000</v>
      </c>
      <c r="J89" s="15">
        <v>24000</v>
      </c>
      <c r="K89" s="7" t="s">
        <v>118</v>
      </c>
      <c r="L89" s="7" t="s">
        <v>119</v>
      </c>
      <c r="M89" s="7" t="s">
        <v>479</v>
      </c>
      <c r="N89" s="12">
        <v>3105</v>
      </c>
      <c r="O89">
        <v>1101</v>
      </c>
      <c r="P89">
        <v>3105</v>
      </c>
    </row>
    <row r="90" spans="1:16" x14ac:dyDescent="0.2">
      <c r="A90">
        <v>63</v>
      </c>
      <c r="B90" s="8" t="s">
        <v>120</v>
      </c>
      <c r="C90" s="9" t="s">
        <v>912</v>
      </c>
      <c r="D90" s="9" t="s">
        <v>479</v>
      </c>
      <c r="E90" s="9" t="s">
        <v>121</v>
      </c>
      <c r="F90" s="13">
        <v>239999.99999999997</v>
      </c>
      <c r="G90" s="9" t="s">
        <v>4</v>
      </c>
      <c r="H90" s="13"/>
      <c r="I90" s="13">
        <v>239999.99999999997</v>
      </c>
      <c r="J90" s="13">
        <v>239999.99999999997</v>
      </c>
      <c r="K90" s="9" t="s">
        <v>121</v>
      </c>
      <c r="L90" s="9" t="s">
        <v>119</v>
      </c>
      <c r="M90" s="9" t="s">
        <v>479</v>
      </c>
      <c r="N90" s="10">
        <v>5101</v>
      </c>
      <c r="O90">
        <v>1101</v>
      </c>
      <c r="P90">
        <v>5101</v>
      </c>
    </row>
    <row r="91" spans="1:16" x14ac:dyDescent="0.2">
      <c r="A91">
        <v>63</v>
      </c>
      <c r="B91" s="8" t="s">
        <v>120</v>
      </c>
      <c r="C91" s="9" t="s">
        <v>912</v>
      </c>
      <c r="D91" s="9" t="s">
        <v>479</v>
      </c>
      <c r="E91" s="9" t="s">
        <v>121</v>
      </c>
      <c r="F91" s="13">
        <v>24000</v>
      </c>
      <c r="G91" s="9" t="s">
        <v>4</v>
      </c>
      <c r="H91" s="13"/>
      <c r="I91" s="13">
        <v>24000</v>
      </c>
      <c r="J91" s="13">
        <v>24000</v>
      </c>
      <c r="K91" s="9" t="s">
        <v>121</v>
      </c>
      <c r="L91" s="9" t="s">
        <v>119</v>
      </c>
      <c r="M91" s="9" t="s">
        <v>479</v>
      </c>
      <c r="N91" s="12">
        <v>3105</v>
      </c>
      <c r="O91">
        <v>1101</v>
      </c>
      <c r="P91">
        <v>3105</v>
      </c>
    </row>
    <row r="92" spans="1:16" x14ac:dyDescent="0.2">
      <c r="A92">
        <v>64</v>
      </c>
      <c r="B92" s="11" t="s">
        <v>122</v>
      </c>
      <c r="C92" s="7" t="s">
        <v>913</v>
      </c>
      <c r="D92" s="7" t="s">
        <v>503</v>
      </c>
      <c r="E92" s="14" t="s">
        <v>123</v>
      </c>
      <c r="F92" s="17">
        <v>893185.08</v>
      </c>
      <c r="G92" s="7" t="s">
        <v>1</v>
      </c>
      <c r="H92" s="15">
        <v>893185.08</v>
      </c>
      <c r="I92" s="7">
        <v>0</v>
      </c>
      <c r="J92" s="17">
        <v>893185.08</v>
      </c>
      <c r="K92" s="14" t="s">
        <v>123</v>
      </c>
      <c r="L92" s="7"/>
      <c r="M92" s="7" t="s">
        <v>503</v>
      </c>
      <c r="N92" s="12" t="s">
        <v>484</v>
      </c>
      <c r="O92">
        <v>1503</v>
      </c>
      <c r="P92">
        <v>1101</v>
      </c>
    </row>
    <row r="93" spans="1:16" x14ac:dyDescent="0.2">
      <c r="A93">
        <v>65</v>
      </c>
      <c r="B93" s="8" t="s">
        <v>124</v>
      </c>
      <c r="C93" s="9" t="s">
        <v>913</v>
      </c>
      <c r="D93" s="9" t="s">
        <v>496</v>
      </c>
      <c r="E93" s="9" t="s">
        <v>37</v>
      </c>
      <c r="F93" s="16">
        <v>1540175</v>
      </c>
      <c r="G93" s="9" t="s">
        <v>15</v>
      </c>
      <c r="H93" s="15">
        <v>1540175</v>
      </c>
      <c r="I93" s="9">
        <v>0</v>
      </c>
      <c r="J93" s="16">
        <v>1540175</v>
      </c>
      <c r="K93" s="9" t="s">
        <v>37</v>
      </c>
      <c r="L93" s="9" t="s">
        <v>38</v>
      </c>
      <c r="M93" s="9" t="s">
        <v>496</v>
      </c>
      <c r="N93" s="10" t="s">
        <v>883</v>
      </c>
      <c r="O93">
        <v>3161</v>
      </c>
      <c r="P93">
        <v>1101</v>
      </c>
    </row>
    <row r="94" spans="1:16" x14ac:dyDescent="0.2">
      <c r="A94">
        <v>66</v>
      </c>
      <c r="B94" s="11" t="s">
        <v>124</v>
      </c>
      <c r="C94" s="7" t="s">
        <v>913</v>
      </c>
      <c r="D94" s="7" t="s">
        <v>502</v>
      </c>
      <c r="E94" s="14" t="s">
        <v>21</v>
      </c>
      <c r="F94" s="17">
        <v>200</v>
      </c>
      <c r="G94" s="7" t="s">
        <v>15</v>
      </c>
      <c r="H94" s="15">
        <v>200</v>
      </c>
      <c r="I94" s="7">
        <v>0</v>
      </c>
      <c r="J94" s="17">
        <v>200</v>
      </c>
      <c r="K94" s="14" t="s">
        <v>21</v>
      </c>
      <c r="L94" s="7"/>
      <c r="M94" s="7" t="s">
        <v>502</v>
      </c>
      <c r="N94" s="12" t="s">
        <v>884</v>
      </c>
      <c r="O94">
        <v>7012</v>
      </c>
      <c r="P94">
        <v>1101</v>
      </c>
    </row>
    <row r="95" spans="1:16" x14ac:dyDescent="0.2">
      <c r="A95">
        <v>67</v>
      </c>
      <c r="B95" s="8" t="s">
        <v>125</v>
      </c>
      <c r="C95" s="9" t="s">
        <v>913</v>
      </c>
      <c r="D95" s="9" t="s">
        <v>498</v>
      </c>
      <c r="E95" s="9" t="s">
        <v>126</v>
      </c>
      <c r="F95" s="16">
        <v>1540175</v>
      </c>
      <c r="G95" s="9" t="s">
        <v>15</v>
      </c>
      <c r="H95" s="15">
        <v>1540175</v>
      </c>
      <c r="I95" s="9">
        <v>0</v>
      </c>
      <c r="J95" s="16">
        <v>1540175</v>
      </c>
      <c r="K95" s="9" t="s">
        <v>126</v>
      </c>
      <c r="L95" s="9" t="s">
        <v>127</v>
      </c>
      <c r="M95" s="9" t="s">
        <v>498</v>
      </c>
      <c r="N95" s="10" t="s">
        <v>883</v>
      </c>
      <c r="O95">
        <v>3161</v>
      </c>
      <c r="P95">
        <v>1101</v>
      </c>
    </row>
    <row r="96" spans="1:16" x14ac:dyDescent="0.2">
      <c r="A96">
        <v>68</v>
      </c>
      <c r="B96" s="11" t="s">
        <v>125</v>
      </c>
      <c r="C96" s="7" t="s">
        <v>913</v>
      </c>
      <c r="D96" s="7" t="s">
        <v>502</v>
      </c>
      <c r="E96" s="14" t="s">
        <v>21</v>
      </c>
      <c r="F96" s="17">
        <v>200</v>
      </c>
      <c r="G96" s="7" t="s">
        <v>15</v>
      </c>
      <c r="H96" s="15">
        <v>200</v>
      </c>
      <c r="I96" s="7">
        <v>0</v>
      </c>
      <c r="J96" s="17">
        <v>200</v>
      </c>
      <c r="K96" s="14" t="s">
        <v>21</v>
      </c>
      <c r="L96" s="7"/>
      <c r="M96" s="7" t="s">
        <v>502</v>
      </c>
      <c r="N96" s="12" t="s">
        <v>884</v>
      </c>
      <c r="O96">
        <v>7012</v>
      </c>
      <c r="P96">
        <v>1101</v>
      </c>
    </row>
    <row r="97" spans="1:16" x14ac:dyDescent="0.2">
      <c r="A97">
        <v>69</v>
      </c>
      <c r="B97" s="8" t="s">
        <v>128</v>
      </c>
      <c r="C97" s="9" t="s">
        <v>913</v>
      </c>
      <c r="D97" s="9" t="s">
        <v>500</v>
      </c>
      <c r="E97" s="14" t="s">
        <v>129</v>
      </c>
      <c r="F97" s="16">
        <v>62499.999999999993</v>
      </c>
      <c r="G97" s="9" t="s">
        <v>15</v>
      </c>
      <c r="H97" s="15">
        <v>62499.999999999993</v>
      </c>
      <c r="I97" s="9">
        <v>0</v>
      </c>
      <c r="J97" s="16">
        <v>62499.999999999993</v>
      </c>
      <c r="K97" s="14" t="s">
        <v>129</v>
      </c>
      <c r="L97" s="9" t="s">
        <v>20</v>
      </c>
      <c r="M97" s="9" t="s">
        <v>500</v>
      </c>
      <c r="N97" s="10" t="s">
        <v>887</v>
      </c>
      <c r="O97">
        <v>7013</v>
      </c>
      <c r="P97">
        <v>1101</v>
      </c>
    </row>
    <row r="98" spans="1:16" x14ac:dyDescent="0.2">
      <c r="A98">
        <v>69</v>
      </c>
      <c r="B98" s="8" t="s">
        <v>128</v>
      </c>
      <c r="C98" s="9" t="s">
        <v>913</v>
      </c>
      <c r="D98" s="9" t="s">
        <v>500</v>
      </c>
      <c r="E98" s="14" t="s">
        <v>129</v>
      </c>
      <c r="F98" s="16">
        <v>6250</v>
      </c>
      <c r="G98" s="9" t="s">
        <v>15</v>
      </c>
      <c r="H98" s="15">
        <v>6250</v>
      </c>
      <c r="I98" s="9">
        <v>0</v>
      </c>
      <c r="J98" s="16">
        <v>6250</v>
      </c>
      <c r="K98" s="14" t="s">
        <v>129</v>
      </c>
      <c r="L98" s="9" t="s">
        <v>20</v>
      </c>
      <c r="M98" s="9" t="s">
        <v>500</v>
      </c>
      <c r="N98" s="12" t="s">
        <v>513</v>
      </c>
      <c r="O98">
        <v>3105</v>
      </c>
      <c r="P98">
        <v>1101</v>
      </c>
    </row>
    <row r="99" spans="1:16" x14ac:dyDescent="0.2">
      <c r="A99">
        <v>70</v>
      </c>
      <c r="B99" s="11" t="s">
        <v>128</v>
      </c>
      <c r="C99" s="7" t="s">
        <v>913</v>
      </c>
      <c r="D99" s="7" t="s">
        <v>502</v>
      </c>
      <c r="E99" s="14" t="s">
        <v>21</v>
      </c>
      <c r="F99" s="17">
        <v>100</v>
      </c>
      <c r="G99" s="7" t="s">
        <v>15</v>
      </c>
      <c r="H99" s="15">
        <v>100</v>
      </c>
      <c r="I99" s="7">
        <v>0</v>
      </c>
      <c r="J99" s="17">
        <v>100</v>
      </c>
      <c r="K99" s="14" t="s">
        <v>21</v>
      </c>
      <c r="L99" s="7"/>
      <c r="M99" s="7" t="s">
        <v>502</v>
      </c>
      <c r="N99" s="12" t="s">
        <v>884</v>
      </c>
      <c r="O99">
        <v>7012</v>
      </c>
      <c r="P99">
        <v>1101</v>
      </c>
    </row>
    <row r="100" spans="1:16" x14ac:dyDescent="0.2">
      <c r="A100">
        <v>71</v>
      </c>
      <c r="B100" s="8" t="s">
        <v>130</v>
      </c>
      <c r="C100" s="9" t="s">
        <v>914</v>
      </c>
      <c r="D100" s="9" t="s">
        <v>495</v>
      </c>
      <c r="E100" s="9" t="s">
        <v>16</v>
      </c>
      <c r="F100" s="13">
        <v>300000</v>
      </c>
      <c r="G100" s="9" t="s">
        <v>15</v>
      </c>
      <c r="H100" s="13"/>
      <c r="I100" s="13">
        <v>300000</v>
      </c>
      <c r="J100" s="13">
        <v>300000</v>
      </c>
      <c r="K100" s="9" t="s">
        <v>16</v>
      </c>
      <c r="L100" s="9" t="s">
        <v>17</v>
      </c>
      <c r="M100" s="9" t="s">
        <v>495</v>
      </c>
      <c r="N100" s="10">
        <v>5101</v>
      </c>
      <c r="O100">
        <v>1101</v>
      </c>
      <c r="P100">
        <v>5101</v>
      </c>
    </row>
    <row r="101" spans="1:16" x14ac:dyDescent="0.2">
      <c r="A101">
        <v>71</v>
      </c>
      <c r="B101" s="8" t="s">
        <v>130</v>
      </c>
      <c r="C101" s="9" t="s">
        <v>914</v>
      </c>
      <c r="D101" s="9" t="s">
        <v>495</v>
      </c>
      <c r="E101" s="9" t="s">
        <v>16</v>
      </c>
      <c r="F101" s="13">
        <v>30000</v>
      </c>
      <c r="G101" s="9" t="s">
        <v>15</v>
      </c>
      <c r="H101" s="13"/>
      <c r="I101" s="13">
        <v>30000</v>
      </c>
      <c r="J101" s="13">
        <v>30000</v>
      </c>
      <c r="K101" s="9" t="s">
        <v>16</v>
      </c>
      <c r="L101" s="9" t="s">
        <v>17</v>
      </c>
      <c r="M101" s="9" t="s">
        <v>495</v>
      </c>
      <c r="N101" s="12">
        <v>3105</v>
      </c>
      <c r="O101">
        <v>1101</v>
      </c>
      <c r="P101">
        <v>3105</v>
      </c>
    </row>
    <row r="102" spans="1:16" x14ac:dyDescent="0.2">
      <c r="A102">
        <v>72</v>
      </c>
      <c r="B102" s="11" t="s">
        <v>131</v>
      </c>
      <c r="C102" s="7" t="s">
        <v>915</v>
      </c>
      <c r="D102" s="7" t="s">
        <v>745</v>
      </c>
      <c r="E102" s="7" t="s">
        <v>132</v>
      </c>
      <c r="F102" s="15">
        <v>319090.90909090906</v>
      </c>
      <c r="G102" s="7" t="s">
        <v>4</v>
      </c>
      <c r="H102" s="15"/>
      <c r="I102" s="15">
        <v>319090.90909090906</v>
      </c>
      <c r="J102" s="15">
        <v>319090.90909090906</v>
      </c>
      <c r="K102" s="7" t="s">
        <v>132</v>
      </c>
      <c r="L102" s="7" t="s">
        <v>6</v>
      </c>
      <c r="M102" s="7" t="s">
        <v>745</v>
      </c>
      <c r="N102" s="10">
        <v>5101</v>
      </c>
      <c r="O102">
        <v>1101</v>
      </c>
      <c r="P102">
        <v>5101</v>
      </c>
    </row>
    <row r="103" spans="1:16" x14ac:dyDescent="0.2">
      <c r="A103">
        <v>72</v>
      </c>
      <c r="B103" s="11" t="s">
        <v>131</v>
      </c>
      <c r="C103" s="7" t="s">
        <v>915</v>
      </c>
      <c r="D103" s="7" t="s">
        <v>745</v>
      </c>
      <c r="E103" s="7" t="s">
        <v>132</v>
      </c>
      <c r="F103" s="15">
        <v>31909.090909090908</v>
      </c>
      <c r="G103" s="7" t="s">
        <v>4</v>
      </c>
      <c r="H103" s="15"/>
      <c r="I103" s="15">
        <v>31909.090909090908</v>
      </c>
      <c r="J103" s="15">
        <v>31909.090909090908</v>
      </c>
      <c r="K103" s="7" t="s">
        <v>132</v>
      </c>
      <c r="L103" s="7" t="s">
        <v>6</v>
      </c>
      <c r="M103" s="7" t="s">
        <v>745</v>
      </c>
      <c r="N103" s="12">
        <v>3105</v>
      </c>
      <c r="O103">
        <v>1101</v>
      </c>
      <c r="P103">
        <v>3105</v>
      </c>
    </row>
    <row r="104" spans="1:16" x14ac:dyDescent="0.2">
      <c r="A104">
        <v>73</v>
      </c>
      <c r="B104" s="8" t="s">
        <v>133</v>
      </c>
      <c r="C104" s="9" t="s">
        <v>916</v>
      </c>
      <c r="D104" s="9" t="s">
        <v>562</v>
      </c>
      <c r="E104" s="9" t="s">
        <v>134</v>
      </c>
      <c r="F104" s="13">
        <v>95999.999999999985</v>
      </c>
      <c r="G104" s="9" t="s">
        <v>33</v>
      </c>
      <c r="H104" s="13"/>
      <c r="I104" s="13">
        <v>95999.999999999985</v>
      </c>
      <c r="J104" s="13">
        <v>95999.999999999985</v>
      </c>
      <c r="K104" s="9" t="s">
        <v>134</v>
      </c>
      <c r="L104" s="9" t="s">
        <v>35</v>
      </c>
      <c r="M104" s="9" t="s">
        <v>562</v>
      </c>
      <c r="N104" s="10">
        <v>5101</v>
      </c>
      <c r="O104">
        <v>1101</v>
      </c>
      <c r="P104">
        <v>5101</v>
      </c>
    </row>
    <row r="105" spans="1:16" x14ac:dyDescent="0.2">
      <c r="A105">
        <v>73</v>
      </c>
      <c r="B105" s="8" t="s">
        <v>133</v>
      </c>
      <c r="C105" s="9" t="s">
        <v>916</v>
      </c>
      <c r="D105" s="9" t="s">
        <v>562</v>
      </c>
      <c r="E105" s="9" t="s">
        <v>134</v>
      </c>
      <c r="F105" s="13">
        <v>9599.9999999999982</v>
      </c>
      <c r="G105" s="9" t="s">
        <v>33</v>
      </c>
      <c r="H105" s="13"/>
      <c r="I105" s="13">
        <v>9599.9999999999982</v>
      </c>
      <c r="J105" s="13">
        <v>9599.9999999999982</v>
      </c>
      <c r="K105" s="9" t="s">
        <v>134</v>
      </c>
      <c r="L105" s="9" t="s">
        <v>35</v>
      </c>
      <c r="M105" s="9" t="s">
        <v>562</v>
      </c>
      <c r="N105" s="12">
        <v>3105</v>
      </c>
      <c r="O105">
        <v>1101</v>
      </c>
      <c r="P105">
        <v>3105</v>
      </c>
    </row>
    <row r="106" spans="1:16" x14ac:dyDescent="0.2">
      <c r="A106">
        <v>74</v>
      </c>
      <c r="B106" s="11" t="s">
        <v>135</v>
      </c>
      <c r="C106" s="7" t="s">
        <v>917</v>
      </c>
      <c r="D106" s="7" t="s">
        <v>492</v>
      </c>
      <c r="E106" s="7" t="s">
        <v>136</v>
      </c>
      <c r="F106" s="15">
        <v>158400</v>
      </c>
      <c r="G106" s="7" t="s">
        <v>4</v>
      </c>
      <c r="H106" s="15"/>
      <c r="I106" s="15">
        <v>158400</v>
      </c>
      <c r="J106" s="15">
        <v>158400</v>
      </c>
      <c r="K106" s="7" t="s">
        <v>136</v>
      </c>
      <c r="L106" s="7" t="s">
        <v>137</v>
      </c>
      <c r="M106" s="7" t="s">
        <v>492</v>
      </c>
      <c r="N106" s="12" t="s">
        <v>484</v>
      </c>
      <c r="O106">
        <v>1101</v>
      </c>
      <c r="P106">
        <v>3107</v>
      </c>
    </row>
    <row r="107" spans="1:16" x14ac:dyDescent="0.2">
      <c r="A107">
        <v>75</v>
      </c>
      <c r="B107" s="8" t="s">
        <v>138</v>
      </c>
      <c r="C107" s="9" t="s">
        <v>917</v>
      </c>
      <c r="D107" s="9" t="s">
        <v>488</v>
      </c>
      <c r="E107" s="9" t="s">
        <v>139</v>
      </c>
      <c r="F107" s="13">
        <v>114545.45454545453</v>
      </c>
      <c r="G107" s="9" t="s">
        <v>4</v>
      </c>
      <c r="H107" s="13"/>
      <c r="I107" s="13">
        <v>114545.45454545453</v>
      </c>
      <c r="J107" s="13">
        <v>114545.45454545453</v>
      </c>
      <c r="K107" s="9" t="s">
        <v>139</v>
      </c>
      <c r="L107" s="9" t="s">
        <v>66</v>
      </c>
      <c r="M107" s="9" t="s">
        <v>488</v>
      </c>
      <c r="N107" s="10">
        <v>5101</v>
      </c>
      <c r="O107">
        <v>1101</v>
      </c>
      <c r="P107">
        <v>5101</v>
      </c>
    </row>
    <row r="108" spans="1:16" x14ac:dyDescent="0.2">
      <c r="A108">
        <v>75</v>
      </c>
      <c r="B108" s="8" t="s">
        <v>138</v>
      </c>
      <c r="C108" s="9" t="s">
        <v>917</v>
      </c>
      <c r="D108" s="9" t="s">
        <v>488</v>
      </c>
      <c r="E108" s="9" t="s">
        <v>139</v>
      </c>
      <c r="F108" s="13">
        <v>11454.545454545454</v>
      </c>
      <c r="G108" s="9" t="s">
        <v>4</v>
      </c>
      <c r="H108" s="13"/>
      <c r="I108" s="13">
        <v>11454.545454545454</v>
      </c>
      <c r="J108" s="13">
        <v>11454.545454545454</v>
      </c>
      <c r="K108" s="9" t="s">
        <v>139</v>
      </c>
      <c r="L108" s="9" t="s">
        <v>66</v>
      </c>
      <c r="M108" s="9" t="s">
        <v>488</v>
      </c>
      <c r="N108" s="12">
        <v>3105</v>
      </c>
      <c r="O108">
        <v>1101</v>
      </c>
      <c r="P108">
        <v>3105</v>
      </c>
    </row>
    <row r="109" spans="1:16" x14ac:dyDescent="0.2">
      <c r="A109">
        <v>76</v>
      </c>
      <c r="B109" s="11" t="s">
        <v>140</v>
      </c>
      <c r="C109" s="7" t="s">
        <v>918</v>
      </c>
      <c r="D109" s="7" t="s">
        <v>486</v>
      </c>
      <c r="E109" s="7" t="s">
        <v>141</v>
      </c>
      <c r="F109" s="15">
        <v>300000</v>
      </c>
      <c r="G109" s="7" t="s">
        <v>8</v>
      </c>
      <c r="H109" s="15"/>
      <c r="I109" s="15">
        <v>300000</v>
      </c>
      <c r="J109" s="15">
        <v>300000</v>
      </c>
      <c r="K109" s="7" t="s">
        <v>141</v>
      </c>
      <c r="L109" s="7" t="s">
        <v>10</v>
      </c>
      <c r="M109" s="7" t="s">
        <v>486</v>
      </c>
      <c r="N109" s="10">
        <v>5101</v>
      </c>
      <c r="O109">
        <v>1101</v>
      </c>
      <c r="P109">
        <v>5101</v>
      </c>
    </row>
    <row r="110" spans="1:16" x14ac:dyDescent="0.2">
      <c r="A110">
        <v>76</v>
      </c>
      <c r="B110" s="11" t="s">
        <v>140</v>
      </c>
      <c r="C110" s="7" t="s">
        <v>918</v>
      </c>
      <c r="D110" s="7" t="s">
        <v>486</v>
      </c>
      <c r="E110" s="7" t="s">
        <v>141</v>
      </c>
      <c r="F110" s="15">
        <v>30000</v>
      </c>
      <c r="G110" s="7" t="s">
        <v>8</v>
      </c>
      <c r="H110" s="15"/>
      <c r="I110" s="15">
        <v>30000</v>
      </c>
      <c r="J110" s="15">
        <v>30000</v>
      </c>
      <c r="K110" s="7" t="s">
        <v>141</v>
      </c>
      <c r="L110" s="7" t="s">
        <v>10</v>
      </c>
      <c r="M110" s="7" t="s">
        <v>486</v>
      </c>
      <c r="N110" s="12">
        <v>3105</v>
      </c>
      <c r="O110">
        <v>1101</v>
      </c>
      <c r="P110">
        <v>3105</v>
      </c>
    </row>
    <row r="111" spans="1:16" x14ac:dyDescent="0.2">
      <c r="A111">
        <v>77</v>
      </c>
      <c r="B111" s="8" t="s">
        <v>142</v>
      </c>
      <c r="C111" s="9" t="s">
        <v>919</v>
      </c>
      <c r="D111" s="9" t="s">
        <v>490</v>
      </c>
      <c r="E111" s="9" t="s">
        <v>143</v>
      </c>
      <c r="F111" s="13">
        <v>36000</v>
      </c>
      <c r="G111" s="9" t="s">
        <v>4</v>
      </c>
      <c r="H111" s="13"/>
      <c r="I111" s="13">
        <v>36000</v>
      </c>
      <c r="J111" s="13">
        <v>36000</v>
      </c>
      <c r="K111" s="9" t="s">
        <v>143</v>
      </c>
      <c r="L111" s="9" t="s">
        <v>47</v>
      </c>
      <c r="M111" s="9" t="s">
        <v>490</v>
      </c>
      <c r="N111" s="10" t="s">
        <v>484</v>
      </c>
      <c r="O111">
        <v>1101</v>
      </c>
      <c r="P111">
        <v>3107</v>
      </c>
    </row>
    <row r="112" spans="1:16" x14ac:dyDescent="0.2">
      <c r="A112">
        <v>78</v>
      </c>
      <c r="B112" s="11" t="s">
        <v>144</v>
      </c>
      <c r="C112" s="7" t="s">
        <v>145</v>
      </c>
      <c r="D112" s="7" t="s">
        <v>499</v>
      </c>
      <c r="E112" s="14" t="s">
        <v>23</v>
      </c>
      <c r="F112" s="17">
        <v>1168198.3999999999</v>
      </c>
      <c r="G112" s="7" t="s">
        <v>15</v>
      </c>
      <c r="H112" s="15">
        <v>1168198.3999999999</v>
      </c>
      <c r="I112" s="7">
        <v>0</v>
      </c>
      <c r="J112" s="17">
        <v>1168198.3999999999</v>
      </c>
      <c r="K112" s="14" t="s">
        <v>23</v>
      </c>
      <c r="L112" s="7" t="s">
        <v>24</v>
      </c>
      <c r="M112" s="7" t="s">
        <v>499</v>
      </c>
      <c r="N112" s="12"/>
      <c r="O112">
        <v>3106</v>
      </c>
      <c r="P112">
        <v>1101</v>
      </c>
    </row>
    <row r="113" spans="1:16" x14ac:dyDescent="0.2">
      <c r="A113">
        <v>79</v>
      </c>
      <c r="B113" s="8" t="s">
        <v>144</v>
      </c>
      <c r="C113" s="9" t="s">
        <v>145</v>
      </c>
      <c r="D113" s="9" t="s">
        <v>502</v>
      </c>
      <c r="E113" s="14" t="s">
        <v>21</v>
      </c>
      <c r="F113" s="16">
        <v>100</v>
      </c>
      <c r="G113" s="9" t="s">
        <v>15</v>
      </c>
      <c r="H113" s="15">
        <v>100</v>
      </c>
      <c r="I113" s="9">
        <v>0</v>
      </c>
      <c r="J113" s="16">
        <v>100</v>
      </c>
      <c r="K113" s="14" t="s">
        <v>21</v>
      </c>
      <c r="L113" s="9"/>
      <c r="M113" s="9" t="s">
        <v>502</v>
      </c>
      <c r="N113" s="10" t="s">
        <v>884</v>
      </c>
      <c r="O113">
        <v>7012</v>
      </c>
      <c r="P113">
        <v>1101</v>
      </c>
    </row>
    <row r="114" spans="1:16" x14ac:dyDescent="0.2">
      <c r="A114">
        <v>80</v>
      </c>
      <c r="B114" s="11" t="s">
        <v>145</v>
      </c>
      <c r="C114" s="7" t="s">
        <v>145</v>
      </c>
      <c r="D114" s="7" t="s">
        <v>502</v>
      </c>
      <c r="E114" s="14" t="s">
        <v>146</v>
      </c>
      <c r="F114" s="17">
        <v>2000</v>
      </c>
      <c r="G114" s="7" t="s">
        <v>4</v>
      </c>
      <c r="H114" s="15">
        <v>2000</v>
      </c>
      <c r="I114" s="7">
        <v>0</v>
      </c>
      <c r="J114" s="17">
        <v>2000</v>
      </c>
      <c r="K114" s="14" t="s">
        <v>146</v>
      </c>
      <c r="L114" s="7"/>
      <c r="M114" s="7" t="s">
        <v>502</v>
      </c>
      <c r="N114" s="12" t="s">
        <v>884</v>
      </c>
      <c r="O114">
        <v>7012</v>
      </c>
      <c r="P114">
        <v>1101</v>
      </c>
    </row>
    <row r="115" spans="1:16" x14ac:dyDescent="0.2">
      <c r="A115">
        <v>81</v>
      </c>
      <c r="B115" s="8" t="s">
        <v>147</v>
      </c>
      <c r="C115" s="9" t="s">
        <v>920</v>
      </c>
      <c r="D115" s="9" t="s">
        <v>519</v>
      </c>
      <c r="E115" s="9" t="s">
        <v>148</v>
      </c>
      <c r="F115" s="13">
        <v>360000</v>
      </c>
      <c r="G115" s="9" t="s">
        <v>4</v>
      </c>
      <c r="H115" s="13"/>
      <c r="I115" s="13">
        <v>360000</v>
      </c>
      <c r="J115" s="13">
        <v>360000</v>
      </c>
      <c r="K115" s="9" t="s">
        <v>148</v>
      </c>
      <c r="L115" s="9" t="s">
        <v>149</v>
      </c>
      <c r="M115" s="9" t="s">
        <v>519</v>
      </c>
      <c r="N115" s="10">
        <v>5101</v>
      </c>
      <c r="O115">
        <v>1101</v>
      </c>
      <c r="P115">
        <v>5101</v>
      </c>
    </row>
    <row r="116" spans="1:16" x14ac:dyDescent="0.2">
      <c r="A116">
        <v>81</v>
      </c>
      <c r="B116" s="8" t="s">
        <v>147</v>
      </c>
      <c r="C116" s="9" t="s">
        <v>920</v>
      </c>
      <c r="D116" s="9" t="s">
        <v>519</v>
      </c>
      <c r="E116" s="9" t="s">
        <v>148</v>
      </c>
      <c r="F116" s="13">
        <v>36000</v>
      </c>
      <c r="G116" s="9" t="s">
        <v>4</v>
      </c>
      <c r="H116" s="13"/>
      <c r="I116" s="13">
        <v>36000</v>
      </c>
      <c r="J116" s="13">
        <v>36000</v>
      </c>
      <c r="K116" s="9" t="s">
        <v>148</v>
      </c>
      <c r="L116" s="9" t="s">
        <v>149</v>
      </c>
      <c r="M116" s="9" t="s">
        <v>519</v>
      </c>
      <c r="N116" s="12">
        <v>3105</v>
      </c>
      <c r="O116">
        <v>1101</v>
      </c>
      <c r="P116">
        <v>3105</v>
      </c>
    </row>
    <row r="117" spans="1:16" x14ac:dyDescent="0.2">
      <c r="A117">
        <v>82</v>
      </c>
      <c r="B117" s="11" t="s">
        <v>150</v>
      </c>
      <c r="C117" s="7" t="s">
        <v>921</v>
      </c>
      <c r="D117" s="7" t="s">
        <v>500</v>
      </c>
      <c r="E117" s="14" t="s">
        <v>151</v>
      </c>
      <c r="F117" s="17">
        <v>62499.999999999993</v>
      </c>
      <c r="G117" s="7" t="s">
        <v>15</v>
      </c>
      <c r="H117" s="15">
        <v>62499.999999999993</v>
      </c>
      <c r="I117" s="7">
        <v>0</v>
      </c>
      <c r="J117" s="17">
        <v>62499.999999999993</v>
      </c>
      <c r="K117" s="14" t="s">
        <v>151</v>
      </c>
      <c r="L117" s="7" t="s">
        <v>20</v>
      </c>
      <c r="M117" s="7" t="s">
        <v>500</v>
      </c>
      <c r="N117" s="10" t="s">
        <v>887</v>
      </c>
      <c r="O117">
        <v>7013</v>
      </c>
      <c r="P117">
        <v>1101</v>
      </c>
    </row>
    <row r="118" spans="1:16" x14ac:dyDescent="0.2">
      <c r="A118">
        <v>82</v>
      </c>
      <c r="B118" s="11" t="s">
        <v>150</v>
      </c>
      <c r="C118" s="7" t="s">
        <v>921</v>
      </c>
      <c r="D118" s="7" t="s">
        <v>500</v>
      </c>
      <c r="E118" s="14" t="s">
        <v>151</v>
      </c>
      <c r="F118" s="17">
        <v>6250</v>
      </c>
      <c r="G118" s="7" t="s">
        <v>15</v>
      </c>
      <c r="H118" s="15">
        <v>6250</v>
      </c>
      <c r="I118" s="7">
        <v>0</v>
      </c>
      <c r="J118" s="17">
        <v>6250</v>
      </c>
      <c r="K118" s="14" t="s">
        <v>151</v>
      </c>
      <c r="L118" s="7" t="s">
        <v>20</v>
      </c>
      <c r="M118" s="7" t="s">
        <v>500</v>
      </c>
      <c r="N118" s="12" t="s">
        <v>513</v>
      </c>
      <c r="O118">
        <v>3105</v>
      </c>
      <c r="P118">
        <v>1101</v>
      </c>
    </row>
    <row r="119" spans="1:16" x14ac:dyDescent="0.2">
      <c r="A119">
        <v>83</v>
      </c>
      <c r="B119" s="8" t="s">
        <v>150</v>
      </c>
      <c r="C119" s="9" t="s">
        <v>921</v>
      </c>
      <c r="D119" s="9" t="s">
        <v>502</v>
      </c>
      <c r="E119" s="14" t="s">
        <v>21</v>
      </c>
      <c r="F119" s="16">
        <v>100</v>
      </c>
      <c r="G119" s="9" t="s">
        <v>15</v>
      </c>
      <c r="H119" s="15">
        <v>100</v>
      </c>
      <c r="I119" s="9">
        <v>0</v>
      </c>
      <c r="J119" s="16">
        <v>100</v>
      </c>
      <c r="K119" s="14" t="s">
        <v>21</v>
      </c>
      <c r="L119" s="9"/>
      <c r="M119" s="9" t="s">
        <v>502</v>
      </c>
      <c r="N119" s="10" t="s">
        <v>884</v>
      </c>
      <c r="O119">
        <v>7012</v>
      </c>
      <c r="P119">
        <v>1101</v>
      </c>
    </row>
    <row r="120" spans="1:16" x14ac:dyDescent="0.2">
      <c r="A120">
        <v>84</v>
      </c>
      <c r="B120" s="11" t="s">
        <v>152</v>
      </c>
      <c r="C120" s="7" t="s">
        <v>921</v>
      </c>
      <c r="D120" s="7" t="s">
        <v>745</v>
      </c>
      <c r="E120" s="7" t="s">
        <v>153</v>
      </c>
      <c r="F120" s="15">
        <v>319090.90909090906</v>
      </c>
      <c r="G120" s="7" t="s">
        <v>4</v>
      </c>
      <c r="H120" s="15"/>
      <c r="I120" s="15">
        <v>319090.90909090906</v>
      </c>
      <c r="J120" s="15">
        <v>319090.90909090906</v>
      </c>
      <c r="K120" s="7" t="s">
        <v>153</v>
      </c>
      <c r="L120" s="7" t="s">
        <v>6</v>
      </c>
      <c r="M120" s="7" t="s">
        <v>745</v>
      </c>
      <c r="N120" s="10">
        <v>5101</v>
      </c>
      <c r="O120">
        <v>1101</v>
      </c>
      <c r="P120">
        <v>5101</v>
      </c>
    </row>
    <row r="121" spans="1:16" x14ac:dyDescent="0.2">
      <c r="A121">
        <v>84</v>
      </c>
      <c r="B121" s="11" t="s">
        <v>152</v>
      </c>
      <c r="C121" s="7" t="s">
        <v>921</v>
      </c>
      <c r="D121" s="7" t="s">
        <v>745</v>
      </c>
      <c r="E121" s="7" t="s">
        <v>153</v>
      </c>
      <c r="F121" s="15">
        <v>31909.090909090908</v>
      </c>
      <c r="G121" s="7" t="s">
        <v>4</v>
      </c>
      <c r="H121" s="15"/>
      <c r="I121" s="15">
        <v>31909.090909090908</v>
      </c>
      <c r="J121" s="15">
        <v>31909.090909090908</v>
      </c>
      <c r="K121" s="7" t="s">
        <v>153</v>
      </c>
      <c r="L121" s="7" t="s">
        <v>6</v>
      </c>
      <c r="M121" s="7" t="s">
        <v>745</v>
      </c>
      <c r="N121" s="12">
        <v>3105</v>
      </c>
      <c r="O121">
        <v>1101</v>
      </c>
      <c r="P121">
        <v>3105</v>
      </c>
    </row>
    <row r="122" spans="1:16" x14ac:dyDescent="0.2">
      <c r="A122">
        <v>85</v>
      </c>
      <c r="B122" s="8" t="s">
        <v>154</v>
      </c>
      <c r="C122" s="9" t="s">
        <v>922</v>
      </c>
      <c r="D122" s="9" t="s">
        <v>503</v>
      </c>
      <c r="E122" s="14" t="s">
        <v>155</v>
      </c>
      <c r="F122" s="16">
        <v>956395.46</v>
      </c>
      <c r="G122" s="9" t="s">
        <v>1</v>
      </c>
      <c r="H122" s="15">
        <v>956395.46</v>
      </c>
      <c r="I122" s="9">
        <v>0</v>
      </c>
      <c r="J122" s="16">
        <v>956395.46</v>
      </c>
      <c r="K122" s="14" t="s">
        <v>155</v>
      </c>
      <c r="L122" s="9"/>
      <c r="M122" s="9" t="s">
        <v>503</v>
      </c>
      <c r="N122" s="10" t="s">
        <v>484</v>
      </c>
      <c r="O122">
        <v>1503</v>
      </c>
      <c r="P122">
        <v>1101</v>
      </c>
    </row>
    <row r="123" spans="1:16" x14ac:dyDescent="0.2">
      <c r="A123">
        <v>86</v>
      </c>
      <c r="B123" s="11" t="s">
        <v>156</v>
      </c>
      <c r="C123" s="7" t="s">
        <v>923</v>
      </c>
      <c r="D123" s="7" t="s">
        <v>495</v>
      </c>
      <c r="E123" s="7" t="s">
        <v>16</v>
      </c>
      <c r="F123" s="15">
        <v>300000</v>
      </c>
      <c r="G123" s="7" t="s">
        <v>15</v>
      </c>
      <c r="H123" s="15"/>
      <c r="I123" s="15">
        <v>300000</v>
      </c>
      <c r="J123" s="15">
        <v>300000</v>
      </c>
      <c r="K123" s="7" t="s">
        <v>16</v>
      </c>
      <c r="L123" s="7" t="s">
        <v>17</v>
      </c>
      <c r="M123" s="7" t="s">
        <v>495</v>
      </c>
      <c r="N123" s="10">
        <v>5101</v>
      </c>
      <c r="O123">
        <v>1101</v>
      </c>
      <c r="P123">
        <v>5101</v>
      </c>
    </row>
    <row r="124" spans="1:16" x14ac:dyDescent="0.2">
      <c r="A124">
        <v>86</v>
      </c>
      <c r="B124" s="11" t="s">
        <v>156</v>
      </c>
      <c r="C124" s="7" t="s">
        <v>923</v>
      </c>
      <c r="D124" s="7" t="s">
        <v>495</v>
      </c>
      <c r="E124" s="7" t="s">
        <v>16</v>
      </c>
      <c r="F124" s="15">
        <v>30000</v>
      </c>
      <c r="G124" s="7" t="s">
        <v>15</v>
      </c>
      <c r="H124" s="15"/>
      <c r="I124" s="15">
        <v>30000</v>
      </c>
      <c r="J124" s="15">
        <v>30000</v>
      </c>
      <c r="K124" s="7" t="s">
        <v>16</v>
      </c>
      <c r="L124" s="7" t="s">
        <v>17</v>
      </c>
      <c r="M124" s="7" t="s">
        <v>495</v>
      </c>
      <c r="N124" s="12">
        <v>3105</v>
      </c>
      <c r="O124">
        <v>1101</v>
      </c>
      <c r="P124">
        <v>3105</v>
      </c>
    </row>
    <row r="125" spans="1:16" x14ac:dyDescent="0.2">
      <c r="A125">
        <v>87</v>
      </c>
      <c r="B125" s="8" t="s">
        <v>157</v>
      </c>
      <c r="C125" s="9" t="s">
        <v>923</v>
      </c>
      <c r="D125" s="9" t="s">
        <v>483</v>
      </c>
      <c r="E125" s="9" t="s">
        <v>158</v>
      </c>
      <c r="F125" s="13">
        <v>39600</v>
      </c>
      <c r="G125" s="9" t="s">
        <v>4</v>
      </c>
      <c r="H125" s="13"/>
      <c r="I125" s="13">
        <v>39600</v>
      </c>
      <c r="J125" s="13">
        <v>39600</v>
      </c>
      <c r="K125" s="9" t="s">
        <v>158</v>
      </c>
      <c r="L125" s="9" t="s">
        <v>31</v>
      </c>
      <c r="M125" s="9" t="s">
        <v>483</v>
      </c>
      <c r="N125" s="10" t="s">
        <v>484</v>
      </c>
      <c r="O125">
        <v>1101</v>
      </c>
      <c r="P125">
        <v>3107</v>
      </c>
    </row>
    <row r="126" spans="1:16" x14ac:dyDescent="0.2">
      <c r="A126">
        <v>88</v>
      </c>
      <c r="B126" s="11" t="s">
        <v>159</v>
      </c>
      <c r="C126" s="7" t="s">
        <v>924</v>
      </c>
      <c r="D126" s="7" t="s">
        <v>479</v>
      </c>
      <c r="E126" s="7" t="s">
        <v>160</v>
      </c>
      <c r="F126" s="15">
        <v>239999.99999999997</v>
      </c>
      <c r="G126" s="7" t="s">
        <v>4</v>
      </c>
      <c r="H126" s="15"/>
      <c r="I126" s="15">
        <v>239999.99999999997</v>
      </c>
      <c r="J126" s="15">
        <v>239999.99999999997</v>
      </c>
      <c r="K126" s="7" t="s">
        <v>160</v>
      </c>
      <c r="L126" s="7" t="s">
        <v>119</v>
      </c>
      <c r="M126" s="7" t="s">
        <v>479</v>
      </c>
      <c r="N126" s="10">
        <v>5101</v>
      </c>
      <c r="O126">
        <v>1101</v>
      </c>
      <c r="P126">
        <v>5101</v>
      </c>
    </row>
    <row r="127" spans="1:16" x14ac:dyDescent="0.2">
      <c r="A127">
        <v>88</v>
      </c>
      <c r="B127" s="11" t="s">
        <v>159</v>
      </c>
      <c r="C127" s="7" t="s">
        <v>924</v>
      </c>
      <c r="D127" s="7" t="s">
        <v>479</v>
      </c>
      <c r="E127" s="7" t="s">
        <v>160</v>
      </c>
      <c r="F127" s="15">
        <v>24000</v>
      </c>
      <c r="G127" s="7" t="s">
        <v>4</v>
      </c>
      <c r="H127" s="15"/>
      <c r="I127" s="15">
        <v>24000</v>
      </c>
      <c r="J127" s="15">
        <v>24000</v>
      </c>
      <c r="K127" s="7" t="s">
        <v>160</v>
      </c>
      <c r="L127" s="7" t="s">
        <v>119</v>
      </c>
      <c r="M127" s="7" t="s">
        <v>479</v>
      </c>
      <c r="N127" s="12">
        <v>3105</v>
      </c>
      <c r="O127">
        <v>1101</v>
      </c>
      <c r="P127">
        <v>3105</v>
      </c>
    </row>
    <row r="128" spans="1:16" x14ac:dyDescent="0.2">
      <c r="A128">
        <v>89</v>
      </c>
      <c r="B128" s="8" t="s">
        <v>161</v>
      </c>
      <c r="C128" s="9" t="s">
        <v>924</v>
      </c>
      <c r="D128" s="9" t="s">
        <v>479</v>
      </c>
      <c r="E128" s="9" t="s">
        <v>162</v>
      </c>
      <c r="F128" s="13">
        <v>70000</v>
      </c>
      <c r="G128" s="9" t="s">
        <v>4</v>
      </c>
      <c r="H128" s="13"/>
      <c r="I128" s="13">
        <v>70000</v>
      </c>
      <c r="J128" s="13">
        <v>70000</v>
      </c>
      <c r="K128" s="9" t="s">
        <v>162</v>
      </c>
      <c r="L128" s="9" t="s">
        <v>44</v>
      </c>
      <c r="M128" s="9" t="s">
        <v>479</v>
      </c>
      <c r="N128" s="10">
        <v>5101</v>
      </c>
      <c r="O128">
        <v>1101</v>
      </c>
      <c r="P128">
        <v>5101</v>
      </c>
    </row>
    <row r="129" spans="1:16" x14ac:dyDescent="0.2">
      <c r="A129">
        <v>89</v>
      </c>
      <c r="B129" s="8" t="s">
        <v>161</v>
      </c>
      <c r="C129" s="9" t="s">
        <v>924</v>
      </c>
      <c r="D129" s="9" t="s">
        <v>479</v>
      </c>
      <c r="E129" s="9" t="s">
        <v>162</v>
      </c>
      <c r="F129" s="13">
        <v>7000</v>
      </c>
      <c r="G129" s="9" t="s">
        <v>4</v>
      </c>
      <c r="H129" s="13"/>
      <c r="I129" s="13">
        <v>7000</v>
      </c>
      <c r="J129" s="13">
        <v>7000</v>
      </c>
      <c r="K129" s="9" t="s">
        <v>162</v>
      </c>
      <c r="L129" s="9" t="s">
        <v>44</v>
      </c>
      <c r="M129" s="9" t="s">
        <v>479</v>
      </c>
      <c r="N129" s="12">
        <v>3105</v>
      </c>
      <c r="O129">
        <v>1101</v>
      </c>
      <c r="P129">
        <v>3105</v>
      </c>
    </row>
    <row r="130" spans="1:16" x14ac:dyDescent="0.2">
      <c r="A130">
        <v>90</v>
      </c>
      <c r="B130" s="11" t="s">
        <v>163</v>
      </c>
      <c r="C130" s="7" t="s">
        <v>924</v>
      </c>
      <c r="D130" s="7" t="s">
        <v>479</v>
      </c>
      <c r="E130" s="7" t="s">
        <v>164</v>
      </c>
      <c r="F130" s="15">
        <v>70000</v>
      </c>
      <c r="G130" s="7" t="s">
        <v>4</v>
      </c>
      <c r="H130" s="15"/>
      <c r="I130" s="15">
        <v>70000</v>
      </c>
      <c r="J130" s="15">
        <v>70000</v>
      </c>
      <c r="K130" s="7" t="s">
        <v>164</v>
      </c>
      <c r="L130" s="7" t="s">
        <v>44</v>
      </c>
      <c r="M130" s="7" t="s">
        <v>479</v>
      </c>
      <c r="N130" s="10">
        <v>5101</v>
      </c>
      <c r="O130">
        <v>1101</v>
      </c>
      <c r="P130">
        <v>5101</v>
      </c>
    </row>
    <row r="131" spans="1:16" x14ac:dyDescent="0.2">
      <c r="A131">
        <v>90</v>
      </c>
      <c r="B131" s="11" t="s">
        <v>163</v>
      </c>
      <c r="C131" s="7" t="s">
        <v>924</v>
      </c>
      <c r="D131" s="7" t="s">
        <v>479</v>
      </c>
      <c r="E131" s="7" t="s">
        <v>164</v>
      </c>
      <c r="F131" s="15">
        <v>7000</v>
      </c>
      <c r="G131" s="7" t="s">
        <v>4</v>
      </c>
      <c r="H131" s="15"/>
      <c r="I131" s="15">
        <v>7000</v>
      </c>
      <c r="J131" s="15">
        <v>7000</v>
      </c>
      <c r="K131" s="7" t="s">
        <v>164</v>
      </c>
      <c r="L131" s="7" t="s">
        <v>44</v>
      </c>
      <c r="M131" s="7" t="s">
        <v>479</v>
      </c>
      <c r="N131" s="12">
        <v>3105</v>
      </c>
      <c r="O131">
        <v>1101</v>
      </c>
      <c r="P131">
        <v>3105</v>
      </c>
    </row>
    <row r="132" spans="1:16" x14ac:dyDescent="0.2">
      <c r="A132">
        <v>91</v>
      </c>
      <c r="B132" s="8" t="s">
        <v>165</v>
      </c>
      <c r="C132" s="9" t="s">
        <v>924</v>
      </c>
      <c r="D132" s="9" t="s">
        <v>496</v>
      </c>
      <c r="E132" s="9" t="s">
        <v>37</v>
      </c>
      <c r="F132" s="16">
        <v>1543388</v>
      </c>
      <c r="G132" s="9" t="s">
        <v>15</v>
      </c>
      <c r="H132" s="15">
        <v>1543388</v>
      </c>
      <c r="I132" s="9">
        <v>0</v>
      </c>
      <c r="J132" s="16">
        <v>1543388</v>
      </c>
      <c r="K132" s="9" t="s">
        <v>37</v>
      </c>
      <c r="L132" s="9" t="s">
        <v>38</v>
      </c>
      <c r="M132" s="9" t="s">
        <v>496</v>
      </c>
      <c r="N132" s="10" t="s">
        <v>883</v>
      </c>
      <c r="O132">
        <v>3161</v>
      </c>
      <c r="P132">
        <v>1101</v>
      </c>
    </row>
    <row r="133" spans="1:16" x14ac:dyDescent="0.2">
      <c r="A133">
        <v>92</v>
      </c>
      <c r="B133" s="11" t="s">
        <v>165</v>
      </c>
      <c r="C133" s="7" t="s">
        <v>924</v>
      </c>
      <c r="D133" s="7" t="s">
        <v>502</v>
      </c>
      <c r="E133" s="14" t="s">
        <v>21</v>
      </c>
      <c r="F133" s="17">
        <v>200</v>
      </c>
      <c r="G133" s="7" t="s">
        <v>15</v>
      </c>
      <c r="H133" s="15">
        <v>200</v>
      </c>
      <c r="I133" s="7">
        <v>0</v>
      </c>
      <c r="J133" s="17">
        <v>200</v>
      </c>
      <c r="K133" s="14" t="s">
        <v>21</v>
      </c>
      <c r="L133" s="7"/>
      <c r="M133" s="7" t="s">
        <v>502</v>
      </c>
      <c r="N133" s="12" t="s">
        <v>884</v>
      </c>
      <c r="O133">
        <v>7012</v>
      </c>
      <c r="P133">
        <v>1101</v>
      </c>
    </row>
    <row r="134" spans="1:16" x14ac:dyDescent="0.2">
      <c r="A134">
        <v>93</v>
      </c>
      <c r="B134" s="8" t="s">
        <v>166</v>
      </c>
      <c r="C134" s="9" t="s">
        <v>925</v>
      </c>
      <c r="D134" s="9" t="s">
        <v>485</v>
      </c>
      <c r="E134" s="9" t="s">
        <v>167</v>
      </c>
      <c r="F134" s="13">
        <v>194999.99999999997</v>
      </c>
      <c r="G134" s="9" t="s">
        <v>4</v>
      </c>
      <c r="H134" s="13"/>
      <c r="I134" s="13">
        <v>194999.99999999997</v>
      </c>
      <c r="J134" s="13">
        <v>194999.99999999997</v>
      </c>
      <c r="K134" s="9" t="s">
        <v>167</v>
      </c>
      <c r="L134" s="9" t="s">
        <v>50</v>
      </c>
      <c r="M134" s="9" t="s">
        <v>485</v>
      </c>
      <c r="N134" s="10">
        <v>5101</v>
      </c>
      <c r="O134">
        <v>1101</v>
      </c>
      <c r="P134">
        <v>5101</v>
      </c>
    </row>
    <row r="135" spans="1:16" x14ac:dyDescent="0.2">
      <c r="A135">
        <v>93</v>
      </c>
      <c r="B135" s="8" t="s">
        <v>166</v>
      </c>
      <c r="C135" s="9" t="s">
        <v>925</v>
      </c>
      <c r="D135" s="9" t="s">
        <v>485</v>
      </c>
      <c r="E135" s="9" t="s">
        <v>167</v>
      </c>
      <c r="F135" s="13">
        <v>19499.999999999996</v>
      </c>
      <c r="G135" s="9" t="s">
        <v>4</v>
      </c>
      <c r="H135" s="13"/>
      <c r="I135" s="13">
        <v>19499.999999999996</v>
      </c>
      <c r="J135" s="13">
        <v>19499.999999999996</v>
      </c>
      <c r="K135" s="9" t="s">
        <v>167</v>
      </c>
      <c r="L135" s="9" t="s">
        <v>50</v>
      </c>
      <c r="M135" s="9" t="s">
        <v>485</v>
      </c>
      <c r="N135" s="12">
        <v>3105</v>
      </c>
      <c r="O135">
        <v>1101</v>
      </c>
      <c r="P135">
        <v>3105</v>
      </c>
    </row>
    <row r="136" spans="1:16" x14ac:dyDescent="0.2">
      <c r="A136">
        <v>94</v>
      </c>
      <c r="B136" s="11" t="s">
        <v>168</v>
      </c>
      <c r="C136" s="7" t="s">
        <v>925</v>
      </c>
      <c r="D136" s="7" t="s">
        <v>599</v>
      </c>
      <c r="E136" s="7" t="s">
        <v>169</v>
      </c>
      <c r="F136" s="15">
        <v>122999.99999999999</v>
      </c>
      <c r="G136" s="7" t="s">
        <v>4</v>
      </c>
      <c r="H136" s="15"/>
      <c r="I136" s="15">
        <v>122999.99999999999</v>
      </c>
      <c r="J136" s="15">
        <v>122999.99999999999</v>
      </c>
      <c r="K136" s="7" t="s">
        <v>169</v>
      </c>
      <c r="L136" s="7" t="s">
        <v>170</v>
      </c>
      <c r="M136" s="7" t="s">
        <v>599</v>
      </c>
      <c r="N136" s="10">
        <v>5101</v>
      </c>
      <c r="O136">
        <v>1101</v>
      </c>
      <c r="P136">
        <v>5101</v>
      </c>
    </row>
    <row r="137" spans="1:16" x14ac:dyDescent="0.2">
      <c r="A137">
        <v>94</v>
      </c>
      <c r="B137" s="11" t="s">
        <v>168</v>
      </c>
      <c r="C137" s="7" t="s">
        <v>925</v>
      </c>
      <c r="D137" s="7" t="s">
        <v>599</v>
      </c>
      <c r="E137" s="7" t="s">
        <v>169</v>
      </c>
      <c r="F137" s="15">
        <v>12300</v>
      </c>
      <c r="G137" s="7" t="s">
        <v>4</v>
      </c>
      <c r="H137" s="15"/>
      <c r="I137" s="15">
        <v>12300</v>
      </c>
      <c r="J137" s="15">
        <v>12300</v>
      </c>
      <c r="K137" s="7" t="s">
        <v>169</v>
      </c>
      <c r="L137" s="7" t="s">
        <v>170</v>
      </c>
      <c r="M137" s="7" t="s">
        <v>599</v>
      </c>
      <c r="N137" s="12">
        <v>3105</v>
      </c>
      <c r="O137">
        <v>1101</v>
      </c>
      <c r="P137">
        <v>3105</v>
      </c>
    </row>
    <row r="138" spans="1:16" x14ac:dyDescent="0.2">
      <c r="A138">
        <v>95</v>
      </c>
      <c r="B138" s="8" t="s">
        <v>171</v>
      </c>
      <c r="C138" s="9" t="s">
        <v>926</v>
      </c>
      <c r="D138" s="9" t="s">
        <v>562</v>
      </c>
      <c r="E138" s="9" t="s">
        <v>134</v>
      </c>
      <c r="F138" s="13">
        <v>95999.999999999985</v>
      </c>
      <c r="G138" s="9" t="s">
        <v>33</v>
      </c>
      <c r="H138" s="13"/>
      <c r="I138" s="13">
        <v>95999.999999999985</v>
      </c>
      <c r="J138" s="13">
        <v>95999.999999999985</v>
      </c>
      <c r="K138" s="9" t="s">
        <v>134</v>
      </c>
      <c r="L138" s="9" t="s">
        <v>35</v>
      </c>
      <c r="M138" s="9" t="s">
        <v>562</v>
      </c>
      <c r="N138" s="10">
        <v>5101</v>
      </c>
      <c r="O138">
        <v>1101</v>
      </c>
      <c r="P138">
        <v>5101</v>
      </c>
    </row>
    <row r="139" spans="1:16" x14ac:dyDescent="0.2">
      <c r="A139">
        <v>95</v>
      </c>
      <c r="B139" s="8" t="s">
        <v>171</v>
      </c>
      <c r="C139" s="9" t="s">
        <v>926</v>
      </c>
      <c r="D139" s="9" t="s">
        <v>562</v>
      </c>
      <c r="E139" s="9" t="s">
        <v>134</v>
      </c>
      <c r="F139" s="13">
        <v>9599.9999999999982</v>
      </c>
      <c r="G139" s="9" t="s">
        <v>33</v>
      </c>
      <c r="H139" s="13"/>
      <c r="I139" s="13">
        <v>9599.9999999999982</v>
      </c>
      <c r="J139" s="13">
        <v>9599.9999999999982</v>
      </c>
      <c r="K139" s="9" t="s">
        <v>134</v>
      </c>
      <c r="L139" s="9" t="s">
        <v>35</v>
      </c>
      <c r="M139" s="9" t="s">
        <v>562</v>
      </c>
      <c r="N139" s="12">
        <v>3105</v>
      </c>
      <c r="O139">
        <v>1101</v>
      </c>
      <c r="P139">
        <v>3105</v>
      </c>
    </row>
    <row r="140" spans="1:16" x14ac:dyDescent="0.2">
      <c r="A140">
        <v>96</v>
      </c>
      <c r="B140" s="11" t="s">
        <v>172</v>
      </c>
      <c r="C140" s="7" t="s">
        <v>927</v>
      </c>
      <c r="D140" s="7" t="s">
        <v>429</v>
      </c>
      <c r="E140" s="7" t="s">
        <v>173</v>
      </c>
      <c r="F140" s="15">
        <v>1140000</v>
      </c>
      <c r="G140" s="7" t="s">
        <v>26</v>
      </c>
      <c r="H140" s="15"/>
      <c r="I140" s="15">
        <v>1140000</v>
      </c>
      <c r="J140" s="15">
        <v>1140000</v>
      </c>
      <c r="K140" s="7" t="s">
        <v>173</v>
      </c>
      <c r="L140" s="7" t="s">
        <v>28</v>
      </c>
      <c r="M140" s="7" t="s">
        <v>429</v>
      </c>
      <c r="N140" s="10">
        <v>5101</v>
      </c>
      <c r="O140">
        <v>1101</v>
      </c>
      <c r="P140">
        <v>5101</v>
      </c>
    </row>
    <row r="141" spans="1:16" x14ac:dyDescent="0.2">
      <c r="A141">
        <v>96</v>
      </c>
      <c r="B141" s="11" t="s">
        <v>172</v>
      </c>
      <c r="C141" s="7" t="s">
        <v>927</v>
      </c>
      <c r="D141" s="7" t="s">
        <v>429</v>
      </c>
      <c r="E141" s="7" t="s">
        <v>173</v>
      </c>
      <c r="F141" s="15">
        <v>114000</v>
      </c>
      <c r="G141" s="7" t="s">
        <v>26</v>
      </c>
      <c r="H141" s="15"/>
      <c r="I141" s="15">
        <v>114000</v>
      </c>
      <c r="J141" s="15">
        <v>114000</v>
      </c>
      <c r="K141" s="7" t="s">
        <v>173</v>
      </c>
      <c r="L141" s="7" t="s">
        <v>28</v>
      </c>
      <c r="M141" s="7" t="s">
        <v>429</v>
      </c>
      <c r="N141" s="12">
        <v>3105</v>
      </c>
      <c r="O141">
        <v>1101</v>
      </c>
      <c r="P141">
        <v>3105</v>
      </c>
    </row>
    <row r="142" spans="1:16" x14ac:dyDescent="0.2">
      <c r="A142">
        <v>97</v>
      </c>
      <c r="B142" s="8" t="s">
        <v>174</v>
      </c>
      <c r="C142" s="9" t="s">
        <v>928</v>
      </c>
      <c r="D142" s="9" t="s">
        <v>498</v>
      </c>
      <c r="E142" s="9" t="s">
        <v>126</v>
      </c>
      <c r="F142" s="16">
        <v>1243388</v>
      </c>
      <c r="G142" s="9" t="s">
        <v>15</v>
      </c>
      <c r="H142" s="15">
        <v>1243388</v>
      </c>
      <c r="I142" s="9">
        <v>0</v>
      </c>
      <c r="J142" s="16">
        <v>1243388</v>
      </c>
      <c r="K142" s="9" t="s">
        <v>126</v>
      </c>
      <c r="L142" s="9" t="s">
        <v>127</v>
      </c>
      <c r="M142" s="9" t="s">
        <v>498</v>
      </c>
      <c r="N142" s="10" t="s">
        <v>883</v>
      </c>
      <c r="O142">
        <v>3161</v>
      </c>
      <c r="P142">
        <v>1101</v>
      </c>
    </row>
    <row r="143" spans="1:16" x14ac:dyDescent="0.2">
      <c r="A143">
        <v>98</v>
      </c>
      <c r="B143" s="11" t="s">
        <v>174</v>
      </c>
      <c r="C143" s="7" t="s">
        <v>928</v>
      </c>
      <c r="D143" s="7" t="s">
        <v>502</v>
      </c>
      <c r="E143" s="14" t="s">
        <v>21</v>
      </c>
      <c r="F143" s="17">
        <v>200</v>
      </c>
      <c r="G143" s="7" t="s">
        <v>15</v>
      </c>
      <c r="H143" s="15">
        <v>200</v>
      </c>
      <c r="I143" s="7">
        <v>0</v>
      </c>
      <c r="J143" s="17">
        <v>200</v>
      </c>
      <c r="K143" s="14" t="s">
        <v>21</v>
      </c>
      <c r="L143" s="7"/>
      <c r="M143" s="7" t="s">
        <v>502</v>
      </c>
      <c r="N143" s="12" t="s">
        <v>884</v>
      </c>
      <c r="O143">
        <v>7012</v>
      </c>
      <c r="P143">
        <v>1101</v>
      </c>
    </row>
    <row r="144" spans="1:16" x14ac:dyDescent="0.2">
      <c r="A144">
        <v>99</v>
      </c>
      <c r="B144" s="8" t="s">
        <v>175</v>
      </c>
      <c r="C144" s="9" t="s">
        <v>929</v>
      </c>
      <c r="D144" s="9" t="s">
        <v>486</v>
      </c>
      <c r="E144" s="9" t="s">
        <v>176</v>
      </c>
      <c r="F144" s="13">
        <v>300000</v>
      </c>
      <c r="G144" s="9" t="s">
        <v>4</v>
      </c>
      <c r="H144" s="13"/>
      <c r="I144" s="13">
        <v>300000</v>
      </c>
      <c r="J144" s="13">
        <v>300000</v>
      </c>
      <c r="K144" s="9" t="s">
        <v>176</v>
      </c>
      <c r="L144" s="9" t="s">
        <v>177</v>
      </c>
      <c r="M144" s="9" t="s">
        <v>486</v>
      </c>
      <c r="N144" s="10">
        <v>5101</v>
      </c>
      <c r="O144">
        <v>1101</v>
      </c>
      <c r="P144">
        <v>5101</v>
      </c>
    </row>
    <row r="145" spans="1:16" x14ac:dyDescent="0.2">
      <c r="A145">
        <v>99</v>
      </c>
      <c r="B145" s="8" t="s">
        <v>175</v>
      </c>
      <c r="C145" s="9" t="s">
        <v>929</v>
      </c>
      <c r="D145" s="9" t="s">
        <v>486</v>
      </c>
      <c r="E145" s="9" t="s">
        <v>176</v>
      </c>
      <c r="F145" s="13">
        <v>30000</v>
      </c>
      <c r="G145" s="9" t="s">
        <v>4</v>
      </c>
      <c r="H145" s="13"/>
      <c r="I145" s="13">
        <v>30000</v>
      </c>
      <c r="J145" s="13">
        <v>30000</v>
      </c>
      <c r="K145" s="9" t="s">
        <v>176</v>
      </c>
      <c r="L145" s="9" t="s">
        <v>177</v>
      </c>
      <c r="M145" s="9" t="s">
        <v>486</v>
      </c>
      <c r="N145" s="12">
        <v>3105</v>
      </c>
      <c r="O145">
        <v>1101</v>
      </c>
      <c r="P145">
        <v>3105</v>
      </c>
    </row>
    <row r="146" spans="1:16" x14ac:dyDescent="0.2">
      <c r="A146">
        <v>100</v>
      </c>
      <c r="B146" s="11" t="s">
        <v>178</v>
      </c>
      <c r="C146" s="7" t="s">
        <v>929</v>
      </c>
      <c r="D146" s="7" t="s">
        <v>488</v>
      </c>
      <c r="E146" s="7" t="s">
        <v>179</v>
      </c>
      <c r="F146" s="15">
        <v>114545.45454545453</v>
      </c>
      <c r="G146" s="7" t="s">
        <v>4</v>
      </c>
      <c r="H146" s="15"/>
      <c r="I146" s="15">
        <v>114545.45454545453</v>
      </c>
      <c r="J146" s="15">
        <v>114545.45454545453</v>
      </c>
      <c r="K146" s="7" t="s">
        <v>179</v>
      </c>
      <c r="L146" s="7" t="s">
        <v>66</v>
      </c>
      <c r="M146" s="7" t="s">
        <v>488</v>
      </c>
      <c r="N146" s="10">
        <v>5101</v>
      </c>
      <c r="O146">
        <v>1101</v>
      </c>
      <c r="P146">
        <v>5101</v>
      </c>
    </row>
    <row r="147" spans="1:16" x14ac:dyDescent="0.2">
      <c r="A147">
        <v>100</v>
      </c>
      <c r="B147" s="11" t="s">
        <v>178</v>
      </c>
      <c r="C147" s="7" t="s">
        <v>929</v>
      </c>
      <c r="D147" s="7" t="s">
        <v>488</v>
      </c>
      <c r="E147" s="7" t="s">
        <v>179</v>
      </c>
      <c r="F147" s="15">
        <v>11454.545454545454</v>
      </c>
      <c r="G147" s="7" t="s">
        <v>4</v>
      </c>
      <c r="H147" s="15"/>
      <c r="I147" s="15">
        <v>11454.545454545454</v>
      </c>
      <c r="J147" s="15">
        <v>11454.545454545454</v>
      </c>
      <c r="K147" s="7" t="s">
        <v>179</v>
      </c>
      <c r="L147" s="7" t="s">
        <v>66</v>
      </c>
      <c r="M147" s="7" t="s">
        <v>488</v>
      </c>
      <c r="N147" s="12">
        <v>3105</v>
      </c>
      <c r="O147">
        <v>1101</v>
      </c>
      <c r="P147">
        <v>3105</v>
      </c>
    </row>
    <row r="148" spans="1:16" x14ac:dyDescent="0.2">
      <c r="A148">
        <v>101</v>
      </c>
      <c r="B148" s="8" t="s">
        <v>180</v>
      </c>
      <c r="C148" s="9" t="s">
        <v>930</v>
      </c>
      <c r="D148" s="9" t="s">
        <v>490</v>
      </c>
      <c r="E148" s="9" t="s">
        <v>181</v>
      </c>
      <c r="F148" s="13">
        <v>36000</v>
      </c>
      <c r="G148" s="9" t="s">
        <v>4</v>
      </c>
      <c r="H148" s="13"/>
      <c r="I148" s="13">
        <v>36000</v>
      </c>
      <c r="J148" s="13">
        <v>36000</v>
      </c>
      <c r="K148" s="9" t="s">
        <v>181</v>
      </c>
      <c r="L148" s="9" t="s">
        <v>47</v>
      </c>
      <c r="M148" s="9" t="s">
        <v>490</v>
      </c>
      <c r="N148" s="10" t="s">
        <v>484</v>
      </c>
      <c r="O148">
        <v>1101</v>
      </c>
      <c r="P148">
        <v>3107</v>
      </c>
    </row>
    <row r="149" spans="1:16" x14ac:dyDescent="0.2">
      <c r="A149">
        <v>102</v>
      </c>
      <c r="B149" s="11" t="s">
        <v>182</v>
      </c>
      <c r="C149" s="7" t="s">
        <v>930</v>
      </c>
      <c r="D149" s="7" t="s">
        <v>502</v>
      </c>
      <c r="E149" s="14" t="s">
        <v>68</v>
      </c>
      <c r="F149" s="17">
        <v>2000</v>
      </c>
      <c r="G149" s="7" t="s">
        <v>4</v>
      </c>
      <c r="H149" s="15">
        <v>2000</v>
      </c>
      <c r="I149" s="7">
        <v>0</v>
      </c>
      <c r="J149" s="17">
        <v>2000</v>
      </c>
      <c r="K149" s="14" t="s">
        <v>68</v>
      </c>
      <c r="L149" s="7"/>
      <c r="M149" s="7" t="s">
        <v>502</v>
      </c>
      <c r="N149" s="12" t="s">
        <v>884</v>
      </c>
      <c r="O149">
        <v>7012</v>
      </c>
      <c r="P149">
        <v>1101</v>
      </c>
    </row>
    <row r="150" spans="1:16" x14ac:dyDescent="0.2">
      <c r="A150">
        <v>103</v>
      </c>
      <c r="B150" s="8" t="s">
        <v>183</v>
      </c>
      <c r="C150" s="9" t="s">
        <v>931</v>
      </c>
      <c r="D150" s="9" t="s">
        <v>544</v>
      </c>
      <c r="E150" s="9" t="s">
        <v>184</v>
      </c>
      <c r="F150" s="13">
        <v>449999.99999999994</v>
      </c>
      <c r="G150" s="9" t="s">
        <v>4</v>
      </c>
      <c r="H150" s="13"/>
      <c r="I150" s="13">
        <v>449999.99999999994</v>
      </c>
      <c r="J150" s="13">
        <v>449999.99999999994</v>
      </c>
      <c r="K150" s="9" t="s">
        <v>184</v>
      </c>
      <c r="L150" s="9" t="s">
        <v>185</v>
      </c>
      <c r="M150" s="9" t="s">
        <v>544</v>
      </c>
      <c r="N150" s="10">
        <v>5101</v>
      </c>
      <c r="O150">
        <v>1101</v>
      </c>
      <c r="P150">
        <v>5101</v>
      </c>
    </row>
    <row r="151" spans="1:16" x14ac:dyDescent="0.2">
      <c r="A151">
        <v>103</v>
      </c>
      <c r="B151" s="8" t="s">
        <v>183</v>
      </c>
      <c r="C151" s="9" t="s">
        <v>931</v>
      </c>
      <c r="D151" s="9" t="s">
        <v>544</v>
      </c>
      <c r="E151" s="9" t="s">
        <v>184</v>
      </c>
      <c r="F151" s="13">
        <v>45000</v>
      </c>
      <c r="G151" s="9" t="s">
        <v>4</v>
      </c>
      <c r="H151" s="13"/>
      <c r="I151" s="13">
        <v>45000</v>
      </c>
      <c r="J151" s="13">
        <v>45000</v>
      </c>
      <c r="K151" s="9" t="s">
        <v>184</v>
      </c>
      <c r="L151" s="9" t="s">
        <v>185</v>
      </c>
      <c r="M151" s="9" t="s">
        <v>544</v>
      </c>
      <c r="N151" s="12">
        <v>3105</v>
      </c>
      <c r="O151">
        <v>1101</v>
      </c>
      <c r="P151">
        <v>3105</v>
      </c>
    </row>
    <row r="152" spans="1:16" x14ac:dyDescent="0.2">
      <c r="A152">
        <v>104</v>
      </c>
      <c r="B152" s="11" t="s">
        <v>186</v>
      </c>
      <c r="C152" s="7" t="s">
        <v>931</v>
      </c>
      <c r="D152" s="7" t="s">
        <v>495</v>
      </c>
      <c r="E152" s="7" t="s">
        <v>16</v>
      </c>
      <c r="F152" s="15">
        <v>359700</v>
      </c>
      <c r="G152" s="7" t="s">
        <v>15</v>
      </c>
      <c r="H152" s="15"/>
      <c r="I152" s="15">
        <v>359700</v>
      </c>
      <c r="J152" s="15">
        <v>359700</v>
      </c>
      <c r="K152" s="7" t="s">
        <v>16</v>
      </c>
      <c r="L152" s="7" t="s">
        <v>17</v>
      </c>
      <c r="M152" s="7" t="s">
        <v>495</v>
      </c>
      <c r="N152" s="10">
        <v>5101</v>
      </c>
      <c r="O152">
        <v>1101</v>
      </c>
      <c r="P152">
        <v>5101</v>
      </c>
    </row>
    <row r="153" spans="1:16" x14ac:dyDescent="0.2">
      <c r="A153">
        <v>104</v>
      </c>
      <c r="B153" s="11" t="s">
        <v>186</v>
      </c>
      <c r="C153" s="7" t="s">
        <v>931</v>
      </c>
      <c r="D153" s="7" t="s">
        <v>495</v>
      </c>
      <c r="E153" s="7" t="s">
        <v>16</v>
      </c>
      <c r="F153" s="15">
        <v>35970</v>
      </c>
      <c r="G153" s="7" t="s">
        <v>15</v>
      </c>
      <c r="H153" s="15"/>
      <c r="I153" s="15">
        <v>35970</v>
      </c>
      <c r="J153" s="15">
        <v>35970</v>
      </c>
      <c r="K153" s="7" t="s">
        <v>16</v>
      </c>
      <c r="L153" s="7" t="s">
        <v>17</v>
      </c>
      <c r="M153" s="7" t="s">
        <v>495</v>
      </c>
      <c r="N153" s="12">
        <v>3105</v>
      </c>
      <c r="O153">
        <v>1101</v>
      </c>
      <c r="P153">
        <v>3105</v>
      </c>
    </row>
    <row r="154" spans="1:16" x14ac:dyDescent="0.2">
      <c r="A154">
        <v>105</v>
      </c>
      <c r="B154" s="8" t="s">
        <v>187</v>
      </c>
      <c r="C154" s="9" t="s">
        <v>932</v>
      </c>
      <c r="D154" s="9" t="s">
        <v>503</v>
      </c>
      <c r="E154" s="14" t="s">
        <v>188</v>
      </c>
      <c r="F154" s="16">
        <v>1057739.26</v>
      </c>
      <c r="G154" s="9" t="s">
        <v>1</v>
      </c>
      <c r="H154" s="15">
        <v>1057739.26</v>
      </c>
      <c r="I154" s="9">
        <v>0</v>
      </c>
      <c r="J154" s="16">
        <v>1057739.26</v>
      </c>
      <c r="K154" s="14" t="s">
        <v>188</v>
      </c>
      <c r="L154" s="9"/>
      <c r="M154" s="9" t="s">
        <v>503</v>
      </c>
      <c r="N154" s="10" t="s">
        <v>484</v>
      </c>
      <c r="O154">
        <v>1503</v>
      </c>
      <c r="P154">
        <v>1101</v>
      </c>
    </row>
    <row r="155" spans="1:16" x14ac:dyDescent="0.2">
      <c r="A155">
        <v>106</v>
      </c>
      <c r="B155" s="11" t="s">
        <v>189</v>
      </c>
      <c r="C155" s="7" t="s">
        <v>932</v>
      </c>
      <c r="D155" s="7" t="s">
        <v>500</v>
      </c>
      <c r="E155" s="14" t="s">
        <v>190</v>
      </c>
      <c r="F155" s="17">
        <v>62499.999999999993</v>
      </c>
      <c r="G155" s="7" t="s">
        <v>15</v>
      </c>
      <c r="H155" s="15">
        <v>62499.999999999993</v>
      </c>
      <c r="I155" s="7">
        <v>0</v>
      </c>
      <c r="J155" s="17">
        <v>62499.999999999993</v>
      </c>
      <c r="K155" s="14" t="s">
        <v>190</v>
      </c>
      <c r="L155" s="7" t="s">
        <v>20</v>
      </c>
      <c r="M155" s="7" t="s">
        <v>500</v>
      </c>
      <c r="N155" s="10" t="s">
        <v>887</v>
      </c>
      <c r="O155">
        <v>7013</v>
      </c>
      <c r="P155">
        <v>1101</v>
      </c>
    </row>
    <row r="156" spans="1:16" x14ac:dyDescent="0.2">
      <c r="A156">
        <v>106</v>
      </c>
      <c r="B156" s="11" t="s">
        <v>189</v>
      </c>
      <c r="C156" s="7" t="s">
        <v>932</v>
      </c>
      <c r="D156" s="7" t="s">
        <v>500</v>
      </c>
      <c r="E156" s="14" t="s">
        <v>190</v>
      </c>
      <c r="F156" s="17">
        <v>6250</v>
      </c>
      <c r="G156" s="7" t="s">
        <v>15</v>
      </c>
      <c r="H156" s="15">
        <v>6250</v>
      </c>
      <c r="I156" s="7">
        <v>0</v>
      </c>
      <c r="J156" s="17">
        <v>6250</v>
      </c>
      <c r="K156" s="14" t="s">
        <v>190</v>
      </c>
      <c r="L156" s="7" t="s">
        <v>20</v>
      </c>
      <c r="M156" s="7" t="s">
        <v>500</v>
      </c>
      <c r="N156" s="12" t="s">
        <v>513</v>
      </c>
      <c r="O156">
        <v>3105</v>
      </c>
      <c r="P156">
        <v>1101</v>
      </c>
    </row>
    <row r="157" spans="1:16" x14ac:dyDescent="0.2">
      <c r="A157">
        <v>107</v>
      </c>
      <c r="B157" s="8" t="s">
        <v>189</v>
      </c>
      <c r="C157" s="9" t="s">
        <v>932</v>
      </c>
      <c r="D157" s="9" t="s">
        <v>502</v>
      </c>
      <c r="E157" s="14" t="s">
        <v>21</v>
      </c>
      <c r="F157" s="16">
        <v>100</v>
      </c>
      <c r="G157" s="9" t="s">
        <v>15</v>
      </c>
      <c r="H157" s="15">
        <v>100</v>
      </c>
      <c r="I157" s="9">
        <v>0</v>
      </c>
      <c r="J157" s="16">
        <v>100</v>
      </c>
      <c r="K157" s="14" t="s">
        <v>21</v>
      </c>
      <c r="L157" s="9"/>
      <c r="M157" s="9" t="s">
        <v>502</v>
      </c>
      <c r="N157" s="10" t="s">
        <v>884</v>
      </c>
      <c r="O157">
        <v>7012</v>
      </c>
      <c r="P157">
        <v>1101</v>
      </c>
    </row>
    <row r="158" spans="1:16" x14ac:dyDescent="0.2">
      <c r="A158">
        <v>108</v>
      </c>
      <c r="B158" s="11" t="s">
        <v>191</v>
      </c>
      <c r="C158" s="7" t="s">
        <v>932</v>
      </c>
      <c r="D158" s="7" t="s">
        <v>493</v>
      </c>
      <c r="E158" s="7" t="s">
        <v>192</v>
      </c>
      <c r="F158" s="15">
        <v>79200</v>
      </c>
      <c r="G158" s="7" t="s">
        <v>4</v>
      </c>
      <c r="H158" s="15"/>
      <c r="I158" s="15">
        <v>79200</v>
      </c>
      <c r="J158" s="15">
        <v>79200</v>
      </c>
      <c r="K158" s="7" t="s">
        <v>192</v>
      </c>
      <c r="L158" s="7" t="s">
        <v>53</v>
      </c>
      <c r="M158" s="7" t="s">
        <v>493</v>
      </c>
      <c r="N158" s="12" t="s">
        <v>494</v>
      </c>
      <c r="O158">
        <v>1101</v>
      </c>
      <c r="P158">
        <v>3107</v>
      </c>
    </row>
    <row r="159" spans="1:16" x14ac:dyDescent="0.2">
      <c r="A159">
        <v>109</v>
      </c>
      <c r="B159" s="8" t="s">
        <v>193</v>
      </c>
      <c r="C159" s="9" t="s">
        <v>933</v>
      </c>
      <c r="D159" s="9" t="s">
        <v>486</v>
      </c>
      <c r="E159" s="9" t="s">
        <v>194</v>
      </c>
      <c r="F159" s="13">
        <v>300000</v>
      </c>
      <c r="G159" s="9" t="s">
        <v>8</v>
      </c>
      <c r="H159" s="13"/>
      <c r="I159" s="13">
        <v>300000</v>
      </c>
      <c r="J159" s="13">
        <v>300000</v>
      </c>
      <c r="K159" s="9" t="s">
        <v>194</v>
      </c>
      <c r="L159" s="9" t="s">
        <v>10</v>
      </c>
      <c r="M159" s="9" t="s">
        <v>486</v>
      </c>
      <c r="N159" s="10">
        <v>5101</v>
      </c>
      <c r="O159">
        <v>1101</v>
      </c>
      <c r="P159">
        <v>5101</v>
      </c>
    </row>
    <row r="160" spans="1:16" x14ac:dyDescent="0.2">
      <c r="A160">
        <v>109</v>
      </c>
      <c r="B160" s="8" t="s">
        <v>193</v>
      </c>
      <c r="C160" s="9" t="s">
        <v>933</v>
      </c>
      <c r="D160" s="9" t="s">
        <v>486</v>
      </c>
      <c r="E160" s="9" t="s">
        <v>194</v>
      </c>
      <c r="F160" s="13">
        <v>30000</v>
      </c>
      <c r="G160" s="9" t="s">
        <v>8</v>
      </c>
      <c r="H160" s="13"/>
      <c r="I160" s="13">
        <v>30000</v>
      </c>
      <c r="J160" s="13">
        <v>30000</v>
      </c>
      <c r="K160" s="9" t="s">
        <v>194</v>
      </c>
      <c r="L160" s="9" t="s">
        <v>10</v>
      </c>
      <c r="M160" s="9" t="s">
        <v>486</v>
      </c>
      <c r="N160" s="12">
        <v>3105</v>
      </c>
      <c r="O160">
        <v>1101</v>
      </c>
      <c r="P160">
        <v>3105</v>
      </c>
    </row>
    <row r="161" spans="1:16" x14ac:dyDescent="0.2">
      <c r="A161">
        <v>110</v>
      </c>
      <c r="B161" s="11" t="s">
        <v>195</v>
      </c>
      <c r="C161" s="7" t="s">
        <v>933</v>
      </c>
      <c r="D161" s="7" t="s">
        <v>499</v>
      </c>
      <c r="E161" s="14" t="s">
        <v>23</v>
      </c>
      <c r="F161" s="17">
        <v>1168198.3999999999</v>
      </c>
      <c r="G161" s="7" t="s">
        <v>15</v>
      </c>
      <c r="H161" s="15">
        <v>1168198.3999999999</v>
      </c>
      <c r="I161" s="7">
        <v>0</v>
      </c>
      <c r="J161" s="17">
        <v>1168198.3999999999</v>
      </c>
      <c r="K161" s="14" t="s">
        <v>23</v>
      </c>
      <c r="L161" s="7" t="s">
        <v>24</v>
      </c>
      <c r="M161" s="7" t="s">
        <v>499</v>
      </c>
      <c r="N161" s="12"/>
      <c r="O161">
        <v>3106</v>
      </c>
      <c r="P161">
        <v>1101</v>
      </c>
    </row>
    <row r="162" spans="1:16" x14ac:dyDescent="0.2">
      <c r="A162">
        <v>111</v>
      </c>
      <c r="B162" s="8" t="s">
        <v>195</v>
      </c>
      <c r="C162" s="9" t="s">
        <v>933</v>
      </c>
      <c r="D162" s="9" t="s">
        <v>502</v>
      </c>
      <c r="E162" s="14" t="s">
        <v>21</v>
      </c>
      <c r="F162" s="16">
        <v>100</v>
      </c>
      <c r="G162" s="9" t="s">
        <v>15</v>
      </c>
      <c r="H162" s="15">
        <v>100</v>
      </c>
      <c r="I162" s="9">
        <v>0</v>
      </c>
      <c r="J162" s="16">
        <v>100</v>
      </c>
      <c r="K162" s="14" t="s">
        <v>21</v>
      </c>
      <c r="L162" s="9"/>
      <c r="M162" s="9" t="s">
        <v>502</v>
      </c>
      <c r="N162" s="10" t="s">
        <v>884</v>
      </c>
      <c r="O162">
        <v>7012</v>
      </c>
      <c r="P162">
        <v>1101</v>
      </c>
    </row>
    <row r="163" spans="1:16" x14ac:dyDescent="0.2">
      <c r="A163">
        <v>112</v>
      </c>
      <c r="B163" s="11" t="s">
        <v>196</v>
      </c>
      <c r="C163" s="7" t="s">
        <v>933</v>
      </c>
      <c r="D163" s="7" t="s">
        <v>479</v>
      </c>
      <c r="E163" s="7" t="s">
        <v>197</v>
      </c>
      <c r="F163" s="15">
        <v>70000</v>
      </c>
      <c r="G163" s="7" t="s">
        <v>4</v>
      </c>
      <c r="H163" s="15"/>
      <c r="I163" s="15">
        <v>70000</v>
      </c>
      <c r="J163" s="15">
        <v>70000</v>
      </c>
      <c r="K163" s="7" t="s">
        <v>197</v>
      </c>
      <c r="L163" s="7" t="s">
        <v>44</v>
      </c>
      <c r="M163" s="7" t="s">
        <v>479</v>
      </c>
      <c r="N163" s="10">
        <v>5101</v>
      </c>
      <c r="O163">
        <v>1101</v>
      </c>
      <c r="P163">
        <v>5101</v>
      </c>
    </row>
    <row r="164" spans="1:16" x14ac:dyDescent="0.2">
      <c r="A164">
        <v>112</v>
      </c>
      <c r="B164" s="11" t="s">
        <v>196</v>
      </c>
      <c r="C164" s="7" t="s">
        <v>933</v>
      </c>
      <c r="D164" s="7" t="s">
        <v>479</v>
      </c>
      <c r="E164" s="7" t="s">
        <v>197</v>
      </c>
      <c r="F164" s="15">
        <v>7000</v>
      </c>
      <c r="G164" s="7" t="s">
        <v>4</v>
      </c>
      <c r="H164" s="15"/>
      <c r="I164" s="15">
        <v>7000</v>
      </c>
      <c r="J164" s="15">
        <v>7000</v>
      </c>
      <c r="K164" s="7" t="s">
        <v>197</v>
      </c>
      <c r="L164" s="7" t="s">
        <v>44</v>
      </c>
      <c r="M164" s="7" t="s">
        <v>479</v>
      </c>
      <c r="N164" s="12">
        <v>3105</v>
      </c>
      <c r="O164">
        <v>1101</v>
      </c>
      <c r="P164">
        <v>3105</v>
      </c>
    </row>
    <row r="165" spans="1:16" x14ac:dyDescent="0.2">
      <c r="A165">
        <v>113</v>
      </c>
      <c r="B165" s="8" t="s">
        <v>198</v>
      </c>
      <c r="C165" s="9" t="s">
        <v>933</v>
      </c>
      <c r="D165" s="9" t="s">
        <v>519</v>
      </c>
      <c r="E165" s="9" t="s">
        <v>199</v>
      </c>
      <c r="F165" s="13">
        <v>119999.99999999999</v>
      </c>
      <c r="G165" s="9" t="s">
        <v>4</v>
      </c>
      <c r="H165" s="13"/>
      <c r="I165" s="13">
        <v>119999.99999999999</v>
      </c>
      <c r="J165" s="13">
        <v>119999.99999999999</v>
      </c>
      <c r="K165" s="9" t="s">
        <v>199</v>
      </c>
      <c r="L165" s="9" t="s">
        <v>149</v>
      </c>
      <c r="M165" s="9" t="s">
        <v>519</v>
      </c>
      <c r="N165" s="10">
        <v>5101</v>
      </c>
      <c r="O165">
        <v>1101</v>
      </c>
      <c r="P165">
        <v>5101</v>
      </c>
    </row>
    <row r="166" spans="1:16" x14ac:dyDescent="0.2">
      <c r="A166">
        <v>113</v>
      </c>
      <c r="B166" s="8" t="s">
        <v>198</v>
      </c>
      <c r="C166" s="9" t="s">
        <v>933</v>
      </c>
      <c r="D166" s="9" t="s">
        <v>519</v>
      </c>
      <c r="E166" s="9" t="s">
        <v>199</v>
      </c>
      <c r="F166" s="13">
        <v>12000</v>
      </c>
      <c r="G166" s="9" t="s">
        <v>4</v>
      </c>
      <c r="H166" s="13"/>
      <c r="I166" s="13">
        <v>12000</v>
      </c>
      <c r="J166" s="13">
        <v>12000</v>
      </c>
      <c r="K166" s="9" t="s">
        <v>199</v>
      </c>
      <c r="L166" s="9" t="s">
        <v>149</v>
      </c>
      <c r="M166" s="9" t="s">
        <v>519</v>
      </c>
      <c r="N166" s="12">
        <v>3105</v>
      </c>
      <c r="O166">
        <v>1101</v>
      </c>
      <c r="P166">
        <v>3105</v>
      </c>
    </row>
    <row r="167" spans="1:16" x14ac:dyDescent="0.2">
      <c r="A167">
        <v>114</v>
      </c>
      <c r="B167" s="11" t="s">
        <v>200</v>
      </c>
      <c r="C167" s="7" t="s">
        <v>933</v>
      </c>
      <c r="D167" s="7" t="s">
        <v>485</v>
      </c>
      <c r="E167" s="7" t="s">
        <v>201</v>
      </c>
      <c r="F167" s="15">
        <v>194999.99999999997</v>
      </c>
      <c r="G167" s="7" t="s">
        <v>4</v>
      </c>
      <c r="H167" s="15"/>
      <c r="I167" s="15">
        <v>194999.99999999997</v>
      </c>
      <c r="J167" s="15">
        <v>194999.99999999997</v>
      </c>
      <c r="K167" s="7" t="s">
        <v>201</v>
      </c>
      <c r="L167" s="7" t="s">
        <v>50</v>
      </c>
      <c r="M167" s="7" t="s">
        <v>485</v>
      </c>
      <c r="N167" s="10">
        <v>5101</v>
      </c>
      <c r="O167">
        <v>1101</v>
      </c>
      <c r="P167">
        <v>5101</v>
      </c>
    </row>
    <row r="168" spans="1:16" x14ac:dyDescent="0.2">
      <c r="A168">
        <v>114</v>
      </c>
      <c r="B168" s="11" t="s">
        <v>200</v>
      </c>
      <c r="C168" s="7" t="s">
        <v>933</v>
      </c>
      <c r="D168" s="7" t="s">
        <v>485</v>
      </c>
      <c r="E168" s="7" t="s">
        <v>201</v>
      </c>
      <c r="F168" s="15">
        <v>19499.999999999996</v>
      </c>
      <c r="G168" s="7" t="s">
        <v>4</v>
      </c>
      <c r="H168" s="15"/>
      <c r="I168" s="15">
        <v>19499.999999999996</v>
      </c>
      <c r="J168" s="15">
        <v>19499.999999999996</v>
      </c>
      <c r="K168" s="7" t="s">
        <v>201</v>
      </c>
      <c r="L168" s="7" t="s">
        <v>50</v>
      </c>
      <c r="M168" s="7" t="s">
        <v>485</v>
      </c>
      <c r="N168" s="12">
        <v>3105</v>
      </c>
      <c r="O168">
        <v>1101</v>
      </c>
      <c r="P168">
        <v>3105</v>
      </c>
    </row>
    <row r="169" spans="1:16" x14ac:dyDescent="0.2">
      <c r="A169">
        <v>115</v>
      </c>
      <c r="B169" s="8" t="s">
        <v>202</v>
      </c>
      <c r="C169" s="9" t="s">
        <v>934</v>
      </c>
      <c r="D169" s="9" t="s">
        <v>745</v>
      </c>
      <c r="E169" s="9" t="s">
        <v>203</v>
      </c>
      <c r="F169" s="13">
        <v>319090.90909090906</v>
      </c>
      <c r="G169" s="9" t="s">
        <v>4</v>
      </c>
      <c r="H169" s="13"/>
      <c r="I169" s="13">
        <v>319090.90909090906</v>
      </c>
      <c r="J169" s="13">
        <v>319090.90909090906</v>
      </c>
      <c r="K169" s="9" t="s">
        <v>203</v>
      </c>
      <c r="L169" s="9" t="s">
        <v>6</v>
      </c>
      <c r="M169" s="9" t="s">
        <v>745</v>
      </c>
      <c r="N169" s="10">
        <v>5101</v>
      </c>
      <c r="O169">
        <v>1101</v>
      </c>
      <c r="P169">
        <v>5101</v>
      </c>
    </row>
    <row r="170" spans="1:16" x14ac:dyDescent="0.2">
      <c r="A170">
        <v>115</v>
      </c>
      <c r="B170" s="8" t="s">
        <v>202</v>
      </c>
      <c r="C170" s="9" t="s">
        <v>934</v>
      </c>
      <c r="D170" s="9" t="s">
        <v>745</v>
      </c>
      <c r="E170" s="9" t="s">
        <v>203</v>
      </c>
      <c r="F170" s="13">
        <v>31909.090909090908</v>
      </c>
      <c r="G170" s="9" t="s">
        <v>4</v>
      </c>
      <c r="H170" s="13"/>
      <c r="I170" s="13">
        <v>31909.090909090908</v>
      </c>
      <c r="J170" s="13">
        <v>31909.090909090908</v>
      </c>
      <c r="K170" s="9" t="s">
        <v>203</v>
      </c>
      <c r="L170" s="9" t="s">
        <v>6</v>
      </c>
      <c r="M170" s="9" t="s">
        <v>745</v>
      </c>
      <c r="N170" s="12">
        <v>3105</v>
      </c>
      <c r="O170">
        <v>1101</v>
      </c>
      <c r="P170">
        <v>3105</v>
      </c>
    </row>
    <row r="171" spans="1:16" x14ac:dyDescent="0.2">
      <c r="A171">
        <v>116</v>
      </c>
      <c r="B171" s="11" t="s">
        <v>204</v>
      </c>
      <c r="C171" s="7" t="s">
        <v>934</v>
      </c>
      <c r="D171" s="7" t="s">
        <v>599</v>
      </c>
      <c r="E171" s="7" t="s">
        <v>205</v>
      </c>
      <c r="F171" s="15">
        <v>122999.99999999999</v>
      </c>
      <c r="G171" s="7" t="s">
        <v>4</v>
      </c>
      <c r="H171" s="15"/>
      <c r="I171" s="15">
        <v>122999.99999999999</v>
      </c>
      <c r="J171" s="15">
        <v>122999.99999999999</v>
      </c>
      <c r="K171" s="7" t="s">
        <v>205</v>
      </c>
      <c r="L171" s="7" t="s">
        <v>170</v>
      </c>
      <c r="M171" s="7" t="s">
        <v>599</v>
      </c>
      <c r="N171" s="10">
        <v>5101</v>
      </c>
      <c r="O171">
        <v>1101</v>
      </c>
      <c r="P171">
        <v>5101</v>
      </c>
    </row>
    <row r="172" spans="1:16" x14ac:dyDescent="0.2">
      <c r="A172">
        <v>116</v>
      </c>
      <c r="B172" s="11" t="s">
        <v>204</v>
      </c>
      <c r="C172" s="7" t="s">
        <v>934</v>
      </c>
      <c r="D172" s="7" t="s">
        <v>599</v>
      </c>
      <c r="E172" s="7" t="s">
        <v>205</v>
      </c>
      <c r="F172" s="15">
        <v>12300</v>
      </c>
      <c r="G172" s="7" t="s">
        <v>4</v>
      </c>
      <c r="H172" s="15"/>
      <c r="I172" s="15">
        <v>12300</v>
      </c>
      <c r="J172" s="15">
        <v>12300</v>
      </c>
      <c r="K172" s="7" t="s">
        <v>205</v>
      </c>
      <c r="L172" s="7" t="s">
        <v>170</v>
      </c>
      <c r="M172" s="7" t="s">
        <v>599</v>
      </c>
      <c r="N172" s="12">
        <v>3105</v>
      </c>
      <c r="O172">
        <v>1101</v>
      </c>
      <c r="P172">
        <v>3105</v>
      </c>
    </row>
    <row r="173" spans="1:16" x14ac:dyDescent="0.2">
      <c r="A173">
        <v>117</v>
      </c>
      <c r="B173" s="8" t="s">
        <v>206</v>
      </c>
      <c r="C173" s="9" t="s">
        <v>934</v>
      </c>
      <c r="D173" s="9" t="s">
        <v>479</v>
      </c>
      <c r="E173" s="9" t="s">
        <v>207</v>
      </c>
      <c r="F173" s="13">
        <v>239999.99999999997</v>
      </c>
      <c r="G173" s="9" t="s">
        <v>4</v>
      </c>
      <c r="H173" s="13"/>
      <c r="I173" s="13">
        <v>239999.99999999997</v>
      </c>
      <c r="J173" s="13">
        <v>239999.99999999997</v>
      </c>
      <c r="K173" s="9" t="s">
        <v>207</v>
      </c>
      <c r="L173" s="9" t="s">
        <v>119</v>
      </c>
      <c r="M173" s="9" t="s">
        <v>479</v>
      </c>
      <c r="N173" s="10">
        <v>5101</v>
      </c>
      <c r="O173">
        <v>1101</v>
      </c>
      <c r="P173">
        <v>5101</v>
      </c>
    </row>
    <row r="174" spans="1:16" x14ac:dyDescent="0.2">
      <c r="A174">
        <v>117</v>
      </c>
      <c r="B174" s="8" t="s">
        <v>206</v>
      </c>
      <c r="C174" s="9" t="s">
        <v>934</v>
      </c>
      <c r="D174" s="9" t="s">
        <v>479</v>
      </c>
      <c r="E174" s="9" t="s">
        <v>207</v>
      </c>
      <c r="F174" s="13">
        <v>24000</v>
      </c>
      <c r="G174" s="9" t="s">
        <v>4</v>
      </c>
      <c r="H174" s="13"/>
      <c r="I174" s="13">
        <v>24000</v>
      </c>
      <c r="J174" s="13">
        <v>24000</v>
      </c>
      <c r="K174" s="9" t="s">
        <v>207</v>
      </c>
      <c r="L174" s="9" t="s">
        <v>119</v>
      </c>
      <c r="M174" s="9" t="s">
        <v>479</v>
      </c>
      <c r="N174" s="12">
        <v>3105</v>
      </c>
      <c r="O174">
        <v>1101</v>
      </c>
      <c r="P174">
        <v>3105</v>
      </c>
    </row>
    <row r="175" spans="1:16" x14ac:dyDescent="0.2">
      <c r="A175">
        <v>118</v>
      </c>
      <c r="B175" s="11" t="s">
        <v>208</v>
      </c>
      <c r="C175" s="7" t="s">
        <v>935</v>
      </c>
      <c r="D175" s="7" t="s">
        <v>429</v>
      </c>
      <c r="E175" s="7" t="s">
        <v>210</v>
      </c>
      <c r="F175" s="15">
        <v>1140000</v>
      </c>
      <c r="G175" s="7" t="s">
        <v>209</v>
      </c>
      <c r="H175" s="15"/>
      <c r="I175" s="15">
        <v>1140000</v>
      </c>
      <c r="J175" s="15">
        <v>1140000</v>
      </c>
      <c r="K175" s="7" t="s">
        <v>210</v>
      </c>
      <c r="L175" s="7" t="s">
        <v>28</v>
      </c>
      <c r="M175" s="7" t="s">
        <v>429</v>
      </c>
      <c r="N175" s="10">
        <v>5101</v>
      </c>
      <c r="O175">
        <v>1101</v>
      </c>
      <c r="P175">
        <v>5101</v>
      </c>
    </row>
    <row r="176" spans="1:16" x14ac:dyDescent="0.2">
      <c r="A176">
        <v>118</v>
      </c>
      <c r="B176" s="11" t="s">
        <v>208</v>
      </c>
      <c r="C176" s="7" t="s">
        <v>935</v>
      </c>
      <c r="D176" s="7" t="s">
        <v>429</v>
      </c>
      <c r="E176" s="7" t="s">
        <v>210</v>
      </c>
      <c r="F176" s="15">
        <v>114000</v>
      </c>
      <c r="G176" s="7" t="s">
        <v>209</v>
      </c>
      <c r="H176" s="15"/>
      <c r="I176" s="15">
        <v>114000</v>
      </c>
      <c r="J176" s="15">
        <v>114000</v>
      </c>
      <c r="K176" s="7" t="s">
        <v>210</v>
      </c>
      <c r="L176" s="7" t="s">
        <v>28</v>
      </c>
      <c r="M176" s="7" t="s">
        <v>429</v>
      </c>
      <c r="N176" s="12">
        <v>3105</v>
      </c>
      <c r="O176">
        <v>1101</v>
      </c>
      <c r="P176">
        <v>3105</v>
      </c>
    </row>
    <row r="177" spans="1:16" x14ac:dyDescent="0.2">
      <c r="A177">
        <v>119</v>
      </c>
      <c r="B177" s="8" t="s">
        <v>211</v>
      </c>
      <c r="C177" s="9" t="s">
        <v>935</v>
      </c>
      <c r="D177" s="9" t="s">
        <v>496</v>
      </c>
      <c r="E177" s="9" t="s">
        <v>37</v>
      </c>
      <c r="F177" s="16">
        <v>1543388</v>
      </c>
      <c r="G177" s="9" t="s">
        <v>15</v>
      </c>
      <c r="H177" s="15">
        <v>1543388</v>
      </c>
      <c r="I177" s="9">
        <v>0</v>
      </c>
      <c r="J177" s="16">
        <v>1543388</v>
      </c>
      <c r="K177" s="9" t="s">
        <v>37</v>
      </c>
      <c r="L177" s="9" t="s">
        <v>38</v>
      </c>
      <c r="M177" s="9" t="s">
        <v>496</v>
      </c>
      <c r="N177" s="10" t="s">
        <v>883</v>
      </c>
      <c r="O177">
        <v>3161</v>
      </c>
      <c r="P177">
        <v>1101</v>
      </c>
    </row>
    <row r="178" spans="1:16" x14ac:dyDescent="0.2">
      <c r="A178">
        <v>120</v>
      </c>
      <c r="B178" s="11" t="s">
        <v>211</v>
      </c>
      <c r="C178" s="7" t="s">
        <v>935</v>
      </c>
      <c r="D178" s="7" t="s">
        <v>502</v>
      </c>
      <c r="E178" s="14" t="s">
        <v>21</v>
      </c>
      <c r="F178" s="17">
        <v>200</v>
      </c>
      <c r="G178" s="7" t="s">
        <v>15</v>
      </c>
      <c r="H178" s="15">
        <v>200</v>
      </c>
      <c r="I178" s="7">
        <v>0</v>
      </c>
      <c r="J178" s="17">
        <v>200</v>
      </c>
      <c r="K178" s="14" t="s">
        <v>21</v>
      </c>
      <c r="L178" s="7"/>
      <c r="M178" s="7" t="s">
        <v>502</v>
      </c>
      <c r="N178" s="12" t="s">
        <v>884</v>
      </c>
      <c r="O178">
        <v>7012</v>
      </c>
      <c r="P178">
        <v>1101</v>
      </c>
    </row>
    <row r="179" spans="1:16" x14ac:dyDescent="0.2">
      <c r="A179">
        <v>121</v>
      </c>
      <c r="B179" s="8" t="s">
        <v>212</v>
      </c>
      <c r="C179" s="9" t="s">
        <v>936</v>
      </c>
      <c r="D179" s="9" t="s">
        <v>497</v>
      </c>
      <c r="E179" s="14" t="s">
        <v>213</v>
      </c>
      <c r="F179" s="16">
        <v>90000</v>
      </c>
      <c r="G179" s="9" t="s">
        <v>15</v>
      </c>
      <c r="H179" s="15">
        <v>90000</v>
      </c>
      <c r="I179" s="9">
        <v>0</v>
      </c>
      <c r="J179" s="16">
        <v>90000</v>
      </c>
      <c r="K179" s="14" t="s">
        <v>213</v>
      </c>
      <c r="L179" s="9" t="s">
        <v>214</v>
      </c>
      <c r="M179" s="9" t="s">
        <v>497</v>
      </c>
      <c r="N179" s="10" t="s">
        <v>887</v>
      </c>
      <c r="O179">
        <v>7013</v>
      </c>
      <c r="P179">
        <v>1101</v>
      </c>
    </row>
    <row r="180" spans="1:16" x14ac:dyDescent="0.2">
      <c r="A180">
        <v>121</v>
      </c>
      <c r="B180" s="8" t="s">
        <v>212</v>
      </c>
      <c r="C180" s="9" t="s">
        <v>936</v>
      </c>
      <c r="D180" s="9" t="s">
        <v>497</v>
      </c>
      <c r="E180" s="14" t="s">
        <v>213</v>
      </c>
      <c r="F180" s="16">
        <v>9000</v>
      </c>
      <c r="G180" s="9" t="s">
        <v>15</v>
      </c>
      <c r="H180" s="15">
        <v>9000</v>
      </c>
      <c r="I180" s="9">
        <v>0</v>
      </c>
      <c r="J180" s="16">
        <v>9000</v>
      </c>
      <c r="K180" s="14" t="s">
        <v>213</v>
      </c>
      <c r="L180" s="9" t="s">
        <v>214</v>
      </c>
      <c r="M180" s="9" t="s">
        <v>497</v>
      </c>
      <c r="N180" s="12" t="s">
        <v>513</v>
      </c>
      <c r="O180">
        <v>3105</v>
      </c>
      <c r="P180">
        <v>1101</v>
      </c>
    </row>
    <row r="181" spans="1:16" x14ac:dyDescent="0.2">
      <c r="A181">
        <v>122</v>
      </c>
      <c r="B181" s="11" t="s">
        <v>212</v>
      </c>
      <c r="C181" s="7" t="s">
        <v>936</v>
      </c>
      <c r="D181" s="7" t="s">
        <v>502</v>
      </c>
      <c r="E181" s="14" t="s">
        <v>21</v>
      </c>
      <c r="F181" s="17">
        <v>200</v>
      </c>
      <c r="G181" s="7" t="s">
        <v>15</v>
      </c>
      <c r="H181" s="15">
        <v>200</v>
      </c>
      <c r="I181" s="7">
        <v>0</v>
      </c>
      <c r="J181" s="17">
        <v>200</v>
      </c>
      <c r="K181" s="14" t="s">
        <v>21</v>
      </c>
      <c r="L181" s="7"/>
      <c r="M181" s="7" t="s">
        <v>502</v>
      </c>
      <c r="N181" s="12" t="s">
        <v>884</v>
      </c>
      <c r="O181">
        <v>7012</v>
      </c>
      <c r="P181">
        <v>1101</v>
      </c>
    </row>
    <row r="182" spans="1:16" x14ac:dyDescent="0.2">
      <c r="A182">
        <v>123</v>
      </c>
      <c r="B182" s="8" t="s">
        <v>215</v>
      </c>
      <c r="C182" s="9" t="s">
        <v>937</v>
      </c>
      <c r="D182" s="9" t="s">
        <v>562</v>
      </c>
      <c r="E182" s="9" t="s">
        <v>134</v>
      </c>
      <c r="F182" s="13">
        <v>95999.999999999985</v>
      </c>
      <c r="G182" s="9" t="s">
        <v>33</v>
      </c>
      <c r="H182" s="13"/>
      <c r="I182" s="13">
        <v>95999.999999999985</v>
      </c>
      <c r="J182" s="13">
        <v>95999.999999999985</v>
      </c>
      <c r="K182" s="9" t="s">
        <v>134</v>
      </c>
      <c r="L182" s="9" t="s">
        <v>35</v>
      </c>
      <c r="M182" s="9" t="s">
        <v>562</v>
      </c>
      <c r="N182" s="10">
        <v>5101</v>
      </c>
      <c r="O182">
        <v>1101</v>
      </c>
      <c r="P182">
        <v>5101</v>
      </c>
    </row>
    <row r="183" spans="1:16" x14ac:dyDescent="0.2">
      <c r="A183">
        <v>123</v>
      </c>
      <c r="B183" s="8" t="s">
        <v>215</v>
      </c>
      <c r="C183" s="9" t="s">
        <v>937</v>
      </c>
      <c r="D183" s="9" t="s">
        <v>562</v>
      </c>
      <c r="E183" s="9" t="s">
        <v>134</v>
      </c>
      <c r="F183" s="13">
        <v>9599.9999999999982</v>
      </c>
      <c r="G183" s="9" t="s">
        <v>33</v>
      </c>
      <c r="H183" s="13"/>
      <c r="I183" s="13">
        <v>9599.9999999999982</v>
      </c>
      <c r="J183" s="13">
        <v>9599.9999999999982</v>
      </c>
      <c r="K183" s="9" t="s">
        <v>134</v>
      </c>
      <c r="L183" s="9" t="s">
        <v>35</v>
      </c>
      <c r="M183" s="9" t="s">
        <v>562</v>
      </c>
      <c r="N183" s="12">
        <v>3105</v>
      </c>
      <c r="O183">
        <v>1101</v>
      </c>
      <c r="P183">
        <v>3105</v>
      </c>
    </row>
    <row r="184" spans="1:16" x14ac:dyDescent="0.2">
      <c r="A184">
        <v>124</v>
      </c>
      <c r="B184" s="11" t="s">
        <v>216</v>
      </c>
      <c r="C184" s="7" t="s">
        <v>938</v>
      </c>
      <c r="D184" s="7" t="s">
        <v>488</v>
      </c>
      <c r="E184" s="7" t="s">
        <v>217</v>
      </c>
      <c r="F184" s="15">
        <v>114545.45454545453</v>
      </c>
      <c r="G184" s="7" t="s">
        <v>4</v>
      </c>
      <c r="H184" s="15"/>
      <c r="I184" s="15">
        <v>114545.45454545453</v>
      </c>
      <c r="J184" s="15">
        <v>114545.45454545453</v>
      </c>
      <c r="K184" s="7" t="s">
        <v>217</v>
      </c>
      <c r="L184" s="7" t="s">
        <v>66</v>
      </c>
      <c r="M184" s="7" t="s">
        <v>488</v>
      </c>
      <c r="N184" s="10">
        <v>5101</v>
      </c>
      <c r="O184">
        <v>1101</v>
      </c>
      <c r="P184">
        <v>5101</v>
      </c>
    </row>
    <row r="185" spans="1:16" x14ac:dyDescent="0.2">
      <c r="A185">
        <v>124</v>
      </c>
      <c r="B185" s="11" t="s">
        <v>216</v>
      </c>
      <c r="C185" s="7" t="s">
        <v>938</v>
      </c>
      <c r="D185" s="7" t="s">
        <v>488</v>
      </c>
      <c r="E185" s="7" t="s">
        <v>217</v>
      </c>
      <c r="F185" s="15">
        <v>11454.545454545454</v>
      </c>
      <c r="G185" s="7" t="s">
        <v>4</v>
      </c>
      <c r="H185" s="15"/>
      <c r="I185" s="15">
        <v>11454.545454545454</v>
      </c>
      <c r="J185" s="15">
        <v>11454.545454545454</v>
      </c>
      <c r="K185" s="7" t="s">
        <v>217</v>
      </c>
      <c r="L185" s="7" t="s">
        <v>66</v>
      </c>
      <c r="M185" s="7" t="s">
        <v>488</v>
      </c>
      <c r="N185" s="12">
        <v>3105</v>
      </c>
      <c r="O185">
        <v>1101</v>
      </c>
      <c r="P185">
        <v>3105</v>
      </c>
    </row>
    <row r="186" spans="1:16" x14ac:dyDescent="0.2">
      <c r="A186">
        <v>125</v>
      </c>
      <c r="B186" s="8" t="s">
        <v>218</v>
      </c>
      <c r="C186" s="9" t="s">
        <v>939</v>
      </c>
      <c r="D186" s="9" t="s">
        <v>490</v>
      </c>
      <c r="E186" s="9" t="s">
        <v>219</v>
      </c>
      <c r="F186" s="13">
        <v>36000</v>
      </c>
      <c r="G186" s="9" t="s">
        <v>4</v>
      </c>
      <c r="H186" s="13"/>
      <c r="I186" s="13">
        <v>36000</v>
      </c>
      <c r="J186" s="13">
        <v>36000</v>
      </c>
      <c r="K186" s="9" t="s">
        <v>219</v>
      </c>
      <c r="L186" s="9" t="s">
        <v>47</v>
      </c>
      <c r="M186" s="9" t="s">
        <v>490</v>
      </c>
      <c r="N186" s="10" t="s">
        <v>484</v>
      </c>
      <c r="O186">
        <v>1101</v>
      </c>
      <c r="P186">
        <v>3107</v>
      </c>
    </row>
    <row r="187" spans="1:16" x14ac:dyDescent="0.2">
      <c r="A187">
        <v>126</v>
      </c>
      <c r="B187" s="11" t="s">
        <v>220</v>
      </c>
      <c r="C187" s="7" t="s">
        <v>940</v>
      </c>
      <c r="D187" s="7" t="s">
        <v>499</v>
      </c>
      <c r="E187" s="14" t="s">
        <v>23</v>
      </c>
      <c r="F187" s="17">
        <v>1168198.3999999999</v>
      </c>
      <c r="G187" s="7" t="s">
        <v>15</v>
      </c>
      <c r="H187" s="15">
        <v>1168198.3999999999</v>
      </c>
      <c r="I187" s="7">
        <v>0</v>
      </c>
      <c r="J187" s="17">
        <v>1168198.3999999999</v>
      </c>
      <c r="K187" s="14" t="s">
        <v>23</v>
      </c>
      <c r="L187" s="7" t="s">
        <v>24</v>
      </c>
      <c r="M187" s="7" t="s">
        <v>499</v>
      </c>
      <c r="N187" s="12"/>
      <c r="O187">
        <v>3106</v>
      </c>
      <c r="P187">
        <v>1101</v>
      </c>
    </row>
    <row r="188" spans="1:16" x14ac:dyDescent="0.2">
      <c r="A188">
        <v>127</v>
      </c>
      <c r="B188" s="8" t="s">
        <v>220</v>
      </c>
      <c r="C188" s="9" t="s">
        <v>940</v>
      </c>
      <c r="D188" s="9" t="s">
        <v>502</v>
      </c>
      <c r="E188" s="14" t="s">
        <v>21</v>
      </c>
      <c r="F188" s="16">
        <v>100</v>
      </c>
      <c r="G188" s="9" t="s">
        <v>15</v>
      </c>
      <c r="H188" s="15">
        <v>100</v>
      </c>
      <c r="I188" s="9">
        <v>0</v>
      </c>
      <c r="J188" s="16">
        <v>100</v>
      </c>
      <c r="K188" s="14" t="s">
        <v>21</v>
      </c>
      <c r="L188" s="9"/>
      <c r="M188" s="9" t="s">
        <v>502</v>
      </c>
      <c r="N188" s="10" t="s">
        <v>884</v>
      </c>
      <c r="O188">
        <v>7012</v>
      </c>
      <c r="P188">
        <v>1101</v>
      </c>
    </row>
    <row r="189" spans="1:16" x14ac:dyDescent="0.2">
      <c r="A189">
        <v>128</v>
      </c>
      <c r="B189" s="11" t="s">
        <v>221</v>
      </c>
      <c r="C189" s="7" t="s">
        <v>940</v>
      </c>
      <c r="D189" s="7" t="s">
        <v>502</v>
      </c>
      <c r="E189" s="14" t="s">
        <v>68</v>
      </c>
      <c r="F189" s="17">
        <v>2000</v>
      </c>
      <c r="G189" s="7" t="s">
        <v>4</v>
      </c>
      <c r="H189" s="15">
        <v>2000</v>
      </c>
      <c r="I189" s="7">
        <v>0</v>
      </c>
      <c r="J189" s="17">
        <v>2000</v>
      </c>
      <c r="K189" s="14" t="s">
        <v>68</v>
      </c>
      <c r="L189" s="7"/>
      <c r="M189" s="7" t="s">
        <v>502</v>
      </c>
      <c r="N189" s="12" t="s">
        <v>884</v>
      </c>
      <c r="O189">
        <v>7012</v>
      </c>
      <c r="P189">
        <v>1101</v>
      </c>
    </row>
    <row r="190" spans="1:16" x14ac:dyDescent="0.2">
      <c r="A190">
        <v>129</v>
      </c>
      <c r="B190" s="8" t="s">
        <v>222</v>
      </c>
      <c r="C190" s="9" t="s">
        <v>941</v>
      </c>
      <c r="D190" s="9" t="s">
        <v>544</v>
      </c>
      <c r="E190" s="9" t="s">
        <v>223</v>
      </c>
      <c r="F190" s="13">
        <v>449999.99999999994</v>
      </c>
      <c r="G190" s="9" t="s">
        <v>4</v>
      </c>
      <c r="H190" s="13"/>
      <c r="I190" s="13">
        <v>449999.99999999994</v>
      </c>
      <c r="J190" s="13">
        <v>449999.99999999994</v>
      </c>
      <c r="K190" s="9" t="s">
        <v>223</v>
      </c>
      <c r="L190" s="9" t="s">
        <v>185</v>
      </c>
      <c r="M190" s="9" t="s">
        <v>544</v>
      </c>
      <c r="N190" s="10">
        <v>5101</v>
      </c>
      <c r="O190">
        <v>1101</v>
      </c>
      <c r="P190">
        <v>5101</v>
      </c>
    </row>
    <row r="191" spans="1:16" x14ac:dyDescent="0.2">
      <c r="A191">
        <v>129</v>
      </c>
      <c r="B191" s="8" t="s">
        <v>222</v>
      </c>
      <c r="C191" s="9" t="s">
        <v>941</v>
      </c>
      <c r="D191" s="9" t="s">
        <v>544</v>
      </c>
      <c r="E191" s="9" t="s">
        <v>223</v>
      </c>
      <c r="F191" s="13">
        <v>45000</v>
      </c>
      <c r="G191" s="9" t="s">
        <v>4</v>
      </c>
      <c r="H191" s="13"/>
      <c r="I191" s="13">
        <v>45000</v>
      </c>
      <c r="J191" s="13">
        <v>45000</v>
      </c>
      <c r="K191" s="9" t="s">
        <v>223</v>
      </c>
      <c r="L191" s="9" t="s">
        <v>185</v>
      </c>
      <c r="M191" s="9" t="s">
        <v>544</v>
      </c>
      <c r="N191" s="12">
        <v>3105</v>
      </c>
      <c r="O191">
        <v>1101</v>
      </c>
      <c r="P191">
        <v>3105</v>
      </c>
    </row>
    <row r="192" spans="1:16" x14ac:dyDescent="0.2">
      <c r="A192">
        <v>130</v>
      </c>
      <c r="B192" s="11" t="s">
        <v>224</v>
      </c>
      <c r="C192" s="7" t="s">
        <v>941</v>
      </c>
      <c r="D192" s="7" t="s">
        <v>485</v>
      </c>
      <c r="E192" s="7" t="s">
        <v>225</v>
      </c>
      <c r="F192" s="15">
        <v>194999.99999999997</v>
      </c>
      <c r="G192" s="7" t="s">
        <v>4</v>
      </c>
      <c r="H192" s="15"/>
      <c r="I192" s="15">
        <v>194999.99999999997</v>
      </c>
      <c r="J192" s="15">
        <v>194999.99999999997</v>
      </c>
      <c r="K192" s="7" t="s">
        <v>225</v>
      </c>
      <c r="L192" s="7" t="s">
        <v>50</v>
      </c>
      <c r="M192" s="7" t="s">
        <v>485</v>
      </c>
      <c r="N192" s="10">
        <v>5101</v>
      </c>
      <c r="O192">
        <v>1101</v>
      </c>
      <c r="P192">
        <v>5101</v>
      </c>
    </row>
    <row r="193" spans="1:16" x14ac:dyDescent="0.2">
      <c r="A193">
        <v>130</v>
      </c>
      <c r="B193" s="11" t="s">
        <v>224</v>
      </c>
      <c r="C193" s="7" t="s">
        <v>941</v>
      </c>
      <c r="D193" s="7" t="s">
        <v>485</v>
      </c>
      <c r="E193" s="7" t="s">
        <v>225</v>
      </c>
      <c r="F193" s="15">
        <v>19499.999999999996</v>
      </c>
      <c r="G193" s="7" t="s">
        <v>4</v>
      </c>
      <c r="H193" s="15"/>
      <c r="I193" s="15">
        <v>19499.999999999996</v>
      </c>
      <c r="J193" s="15">
        <v>19499.999999999996</v>
      </c>
      <c r="K193" s="7" t="s">
        <v>225</v>
      </c>
      <c r="L193" s="7" t="s">
        <v>50</v>
      </c>
      <c r="M193" s="7" t="s">
        <v>485</v>
      </c>
      <c r="N193" s="12">
        <v>3105</v>
      </c>
      <c r="O193">
        <v>1101</v>
      </c>
      <c r="P193">
        <v>3105</v>
      </c>
    </row>
    <row r="194" spans="1:16" x14ac:dyDescent="0.2">
      <c r="A194">
        <v>131</v>
      </c>
      <c r="B194" s="8" t="s">
        <v>226</v>
      </c>
      <c r="C194" s="9" t="s">
        <v>942</v>
      </c>
      <c r="D194" s="9" t="s">
        <v>745</v>
      </c>
      <c r="E194" s="9" t="s">
        <v>227</v>
      </c>
      <c r="F194" s="13">
        <v>319090.90909090906</v>
      </c>
      <c r="G194" s="9" t="s">
        <v>4</v>
      </c>
      <c r="H194" s="13"/>
      <c r="I194" s="13">
        <v>319090.90909090906</v>
      </c>
      <c r="J194" s="13">
        <v>319090.90909090906</v>
      </c>
      <c r="K194" s="9" t="s">
        <v>227</v>
      </c>
      <c r="L194" s="9" t="s">
        <v>6</v>
      </c>
      <c r="M194" s="9" t="s">
        <v>745</v>
      </c>
      <c r="N194" s="10">
        <v>5101</v>
      </c>
      <c r="O194">
        <v>1101</v>
      </c>
      <c r="P194">
        <v>5101</v>
      </c>
    </row>
    <row r="195" spans="1:16" x14ac:dyDescent="0.2">
      <c r="A195">
        <v>131</v>
      </c>
      <c r="B195" s="8" t="s">
        <v>226</v>
      </c>
      <c r="C195" s="9" t="s">
        <v>942</v>
      </c>
      <c r="D195" s="9" t="s">
        <v>745</v>
      </c>
      <c r="E195" s="9" t="s">
        <v>227</v>
      </c>
      <c r="F195" s="13">
        <v>31909.090909090908</v>
      </c>
      <c r="G195" s="9" t="s">
        <v>4</v>
      </c>
      <c r="H195" s="13"/>
      <c r="I195" s="13">
        <v>31909.090909090908</v>
      </c>
      <c r="J195" s="13">
        <v>31909.090909090908</v>
      </c>
      <c r="K195" s="9" t="s">
        <v>227</v>
      </c>
      <c r="L195" s="9" t="s">
        <v>6</v>
      </c>
      <c r="M195" s="9" t="s">
        <v>745</v>
      </c>
      <c r="N195" s="12">
        <v>3105</v>
      </c>
      <c r="O195">
        <v>1101</v>
      </c>
      <c r="P195">
        <v>3105</v>
      </c>
    </row>
    <row r="196" spans="1:16" x14ac:dyDescent="0.2">
      <c r="A196">
        <v>132</v>
      </c>
      <c r="B196" s="11" t="s">
        <v>228</v>
      </c>
      <c r="C196" s="7" t="s">
        <v>942</v>
      </c>
      <c r="D196" s="7" t="s">
        <v>495</v>
      </c>
      <c r="E196" s="7" t="s">
        <v>16</v>
      </c>
      <c r="F196" s="15">
        <v>327000</v>
      </c>
      <c r="G196" s="7" t="s">
        <v>15</v>
      </c>
      <c r="H196" s="15"/>
      <c r="I196" s="15">
        <v>327000</v>
      </c>
      <c r="J196" s="15">
        <v>327000</v>
      </c>
      <c r="K196" s="7" t="s">
        <v>16</v>
      </c>
      <c r="L196" s="7" t="s">
        <v>17</v>
      </c>
      <c r="M196" s="7" t="s">
        <v>495</v>
      </c>
      <c r="N196" s="10">
        <v>5101</v>
      </c>
      <c r="O196">
        <v>1101</v>
      </c>
      <c r="P196">
        <v>5101</v>
      </c>
    </row>
    <row r="197" spans="1:16" x14ac:dyDescent="0.2">
      <c r="A197">
        <v>132</v>
      </c>
      <c r="B197" s="11" t="s">
        <v>228</v>
      </c>
      <c r="C197" s="7" t="s">
        <v>942</v>
      </c>
      <c r="D197" s="7" t="s">
        <v>495</v>
      </c>
      <c r="E197" s="7" t="s">
        <v>16</v>
      </c>
      <c r="F197" s="15">
        <v>32700</v>
      </c>
      <c r="G197" s="7" t="s">
        <v>15</v>
      </c>
      <c r="H197" s="15"/>
      <c r="I197" s="15">
        <v>32700</v>
      </c>
      <c r="J197" s="15">
        <v>32700</v>
      </c>
      <c r="K197" s="7" t="s">
        <v>16</v>
      </c>
      <c r="L197" s="7" t="s">
        <v>17</v>
      </c>
      <c r="M197" s="7" t="s">
        <v>495</v>
      </c>
      <c r="N197" s="12">
        <v>3105</v>
      </c>
      <c r="O197">
        <v>1101</v>
      </c>
      <c r="P197">
        <v>3105</v>
      </c>
    </row>
    <row r="198" spans="1:16" x14ac:dyDescent="0.2">
      <c r="A198">
        <v>133</v>
      </c>
      <c r="B198" s="8" t="s">
        <v>229</v>
      </c>
      <c r="C198" s="9" t="s">
        <v>943</v>
      </c>
      <c r="D198" s="9" t="s">
        <v>493</v>
      </c>
      <c r="E198" s="9" t="s">
        <v>230</v>
      </c>
      <c r="F198" s="13">
        <v>39600</v>
      </c>
      <c r="G198" s="9" t="s">
        <v>4</v>
      </c>
      <c r="H198" s="13"/>
      <c r="I198" s="13">
        <v>39600</v>
      </c>
      <c r="J198" s="13">
        <v>39600</v>
      </c>
      <c r="K198" s="9" t="s">
        <v>230</v>
      </c>
      <c r="L198" s="9" t="s">
        <v>53</v>
      </c>
      <c r="M198" s="9" t="s">
        <v>493</v>
      </c>
      <c r="N198" s="10" t="s">
        <v>494</v>
      </c>
      <c r="O198">
        <v>1101</v>
      </c>
      <c r="P198">
        <v>3107</v>
      </c>
    </row>
    <row r="199" spans="1:16" x14ac:dyDescent="0.2">
      <c r="A199">
        <v>134</v>
      </c>
      <c r="B199" s="11" t="s">
        <v>231</v>
      </c>
      <c r="C199" s="7" t="s">
        <v>943</v>
      </c>
      <c r="D199" s="7" t="s">
        <v>479</v>
      </c>
      <c r="E199" s="7" t="s">
        <v>232</v>
      </c>
      <c r="F199" s="15">
        <v>70000</v>
      </c>
      <c r="G199" s="7" t="s">
        <v>4</v>
      </c>
      <c r="H199" s="15"/>
      <c r="I199" s="15">
        <v>70000</v>
      </c>
      <c r="J199" s="15">
        <v>70000</v>
      </c>
      <c r="K199" s="7" t="s">
        <v>232</v>
      </c>
      <c r="L199" s="7" t="s">
        <v>44</v>
      </c>
      <c r="M199" s="7" t="s">
        <v>479</v>
      </c>
      <c r="N199" s="10">
        <v>5101</v>
      </c>
      <c r="O199">
        <v>1101</v>
      </c>
      <c r="P199">
        <v>5101</v>
      </c>
    </row>
    <row r="200" spans="1:16" x14ac:dyDescent="0.2">
      <c r="A200">
        <v>134</v>
      </c>
      <c r="B200" s="11" t="s">
        <v>231</v>
      </c>
      <c r="C200" s="7" t="s">
        <v>943</v>
      </c>
      <c r="D200" s="7" t="s">
        <v>479</v>
      </c>
      <c r="E200" s="7" t="s">
        <v>232</v>
      </c>
      <c r="F200" s="15">
        <v>7000</v>
      </c>
      <c r="G200" s="7" t="s">
        <v>4</v>
      </c>
      <c r="H200" s="15"/>
      <c r="I200" s="15">
        <v>7000</v>
      </c>
      <c r="J200" s="15">
        <v>7000</v>
      </c>
      <c r="K200" s="7" t="s">
        <v>232</v>
      </c>
      <c r="L200" s="7" t="s">
        <v>44</v>
      </c>
      <c r="M200" s="7" t="s">
        <v>479</v>
      </c>
      <c r="N200" s="12">
        <v>3105</v>
      </c>
      <c r="O200">
        <v>1101</v>
      </c>
      <c r="P200">
        <v>3105</v>
      </c>
    </row>
    <row r="201" spans="1:16" x14ac:dyDescent="0.2">
      <c r="A201">
        <v>135</v>
      </c>
      <c r="B201" s="8" t="s">
        <v>233</v>
      </c>
      <c r="C201" s="9" t="s">
        <v>943</v>
      </c>
      <c r="D201" s="9" t="s">
        <v>500</v>
      </c>
      <c r="E201" s="14" t="s">
        <v>234</v>
      </c>
      <c r="F201" s="16">
        <v>62499.999999999993</v>
      </c>
      <c r="G201" s="9" t="s">
        <v>15</v>
      </c>
      <c r="H201" s="15">
        <v>62499.999999999993</v>
      </c>
      <c r="I201" s="9">
        <v>0</v>
      </c>
      <c r="J201" s="16">
        <v>62499.999999999993</v>
      </c>
      <c r="K201" s="14" t="s">
        <v>234</v>
      </c>
      <c r="L201" s="9" t="s">
        <v>20</v>
      </c>
      <c r="M201" s="9" t="s">
        <v>500</v>
      </c>
      <c r="N201" s="10" t="s">
        <v>887</v>
      </c>
      <c r="O201">
        <v>7013</v>
      </c>
      <c r="P201">
        <v>1101</v>
      </c>
    </row>
    <row r="202" spans="1:16" x14ac:dyDescent="0.2">
      <c r="A202">
        <v>135</v>
      </c>
      <c r="B202" s="8" t="s">
        <v>233</v>
      </c>
      <c r="C202" s="9" t="s">
        <v>943</v>
      </c>
      <c r="D202" s="9" t="s">
        <v>500</v>
      </c>
      <c r="E202" s="14" t="s">
        <v>234</v>
      </c>
      <c r="F202" s="16">
        <v>6250</v>
      </c>
      <c r="G202" s="9" t="s">
        <v>15</v>
      </c>
      <c r="H202" s="15">
        <v>6250</v>
      </c>
      <c r="I202" s="9">
        <v>0</v>
      </c>
      <c r="J202" s="16">
        <v>6250</v>
      </c>
      <c r="K202" s="14" t="s">
        <v>234</v>
      </c>
      <c r="L202" s="9" t="s">
        <v>20</v>
      </c>
      <c r="M202" s="9" t="s">
        <v>500</v>
      </c>
      <c r="N202" s="12" t="s">
        <v>513</v>
      </c>
      <c r="O202">
        <v>3105</v>
      </c>
      <c r="P202">
        <v>1101</v>
      </c>
    </row>
    <row r="203" spans="1:16" x14ac:dyDescent="0.2">
      <c r="A203">
        <v>136</v>
      </c>
      <c r="B203" s="11" t="s">
        <v>233</v>
      </c>
      <c r="C203" s="7" t="s">
        <v>943</v>
      </c>
      <c r="D203" s="7" t="s">
        <v>502</v>
      </c>
      <c r="E203" s="14" t="s">
        <v>21</v>
      </c>
      <c r="F203" s="17">
        <v>100</v>
      </c>
      <c r="G203" s="7" t="s">
        <v>15</v>
      </c>
      <c r="H203" s="15">
        <v>100</v>
      </c>
      <c r="I203" s="7">
        <v>0</v>
      </c>
      <c r="J203" s="17">
        <v>100</v>
      </c>
      <c r="K203" s="14" t="s">
        <v>21</v>
      </c>
      <c r="L203" s="7"/>
      <c r="M203" s="7" t="s">
        <v>502</v>
      </c>
      <c r="N203" s="12" t="s">
        <v>884</v>
      </c>
      <c r="O203">
        <v>7012</v>
      </c>
      <c r="P203">
        <v>1101</v>
      </c>
    </row>
    <row r="204" spans="1:16" x14ac:dyDescent="0.2">
      <c r="A204">
        <v>137</v>
      </c>
      <c r="B204" s="8" t="s">
        <v>235</v>
      </c>
      <c r="C204" s="9" t="s">
        <v>944</v>
      </c>
      <c r="D204" s="9" t="s">
        <v>503</v>
      </c>
      <c r="E204" s="14" t="s">
        <v>236</v>
      </c>
      <c r="F204" s="16">
        <v>1183782.53</v>
      </c>
      <c r="G204" s="9" t="s">
        <v>1</v>
      </c>
      <c r="H204" s="15">
        <v>1183782.53</v>
      </c>
      <c r="I204" s="9">
        <v>0</v>
      </c>
      <c r="J204" s="16">
        <v>1183782.53</v>
      </c>
      <c r="K204" s="14" t="s">
        <v>236</v>
      </c>
      <c r="L204" s="9"/>
      <c r="M204" s="9" t="s">
        <v>503</v>
      </c>
      <c r="N204" s="10" t="s">
        <v>484</v>
      </c>
      <c r="O204">
        <v>1503</v>
      </c>
      <c r="P204">
        <v>1101</v>
      </c>
    </row>
    <row r="205" spans="1:16" x14ac:dyDescent="0.2">
      <c r="A205">
        <v>138</v>
      </c>
      <c r="B205" s="11" t="s">
        <v>237</v>
      </c>
      <c r="C205" s="7" t="s">
        <v>945</v>
      </c>
      <c r="D205" s="7" t="s">
        <v>479</v>
      </c>
      <c r="E205" s="7" t="s">
        <v>238</v>
      </c>
      <c r="F205" s="15">
        <v>239999.99999999997</v>
      </c>
      <c r="G205" s="7" t="s">
        <v>4</v>
      </c>
      <c r="H205" s="15"/>
      <c r="I205" s="15">
        <v>239999.99999999997</v>
      </c>
      <c r="J205" s="15">
        <v>239999.99999999997</v>
      </c>
      <c r="K205" s="7" t="s">
        <v>238</v>
      </c>
      <c r="L205" s="7" t="s">
        <v>41</v>
      </c>
      <c r="M205" s="7" t="s">
        <v>479</v>
      </c>
      <c r="N205" s="10">
        <v>5101</v>
      </c>
      <c r="O205">
        <v>1101</v>
      </c>
      <c r="P205">
        <v>5101</v>
      </c>
    </row>
    <row r="206" spans="1:16" x14ac:dyDescent="0.2">
      <c r="A206">
        <v>138</v>
      </c>
      <c r="B206" s="11" t="s">
        <v>237</v>
      </c>
      <c r="C206" s="7" t="s">
        <v>945</v>
      </c>
      <c r="D206" s="7" t="s">
        <v>479</v>
      </c>
      <c r="E206" s="7" t="s">
        <v>238</v>
      </c>
      <c r="F206" s="15">
        <v>24000</v>
      </c>
      <c r="G206" s="7" t="s">
        <v>4</v>
      </c>
      <c r="H206" s="15"/>
      <c r="I206" s="15">
        <v>24000</v>
      </c>
      <c r="J206" s="15">
        <v>24000</v>
      </c>
      <c r="K206" s="7" t="s">
        <v>238</v>
      </c>
      <c r="L206" s="7" t="s">
        <v>41</v>
      </c>
      <c r="M206" s="7" t="s">
        <v>479</v>
      </c>
      <c r="N206" s="12">
        <v>3105</v>
      </c>
      <c r="O206">
        <v>1101</v>
      </c>
      <c r="P206">
        <v>3105</v>
      </c>
    </row>
    <row r="207" spans="1:16" x14ac:dyDescent="0.2">
      <c r="A207">
        <v>139</v>
      </c>
      <c r="B207" s="8" t="s">
        <v>239</v>
      </c>
      <c r="C207" s="9" t="s">
        <v>946</v>
      </c>
      <c r="D207" s="9" t="s">
        <v>429</v>
      </c>
      <c r="E207" s="9" t="s">
        <v>240</v>
      </c>
      <c r="F207" s="13">
        <v>1140000</v>
      </c>
      <c r="G207" s="9" t="s">
        <v>26</v>
      </c>
      <c r="H207" s="13"/>
      <c r="I207" s="13">
        <v>1140000</v>
      </c>
      <c r="J207" s="13">
        <v>1140000</v>
      </c>
      <c r="K207" s="9" t="s">
        <v>240</v>
      </c>
      <c r="L207" s="9" t="s">
        <v>28</v>
      </c>
      <c r="M207" s="9" t="s">
        <v>429</v>
      </c>
      <c r="N207" s="10">
        <v>5101</v>
      </c>
      <c r="O207">
        <v>1101</v>
      </c>
      <c r="P207">
        <v>5101</v>
      </c>
    </row>
    <row r="208" spans="1:16" x14ac:dyDescent="0.2">
      <c r="A208">
        <v>139</v>
      </c>
      <c r="B208" s="8" t="s">
        <v>239</v>
      </c>
      <c r="C208" s="9" t="s">
        <v>946</v>
      </c>
      <c r="D208" s="9" t="s">
        <v>429</v>
      </c>
      <c r="E208" s="9" t="s">
        <v>240</v>
      </c>
      <c r="F208" s="13">
        <v>114000</v>
      </c>
      <c r="G208" s="9" t="s">
        <v>26</v>
      </c>
      <c r="H208" s="13"/>
      <c r="I208" s="13">
        <v>114000</v>
      </c>
      <c r="J208" s="13">
        <v>114000</v>
      </c>
      <c r="K208" s="9" t="s">
        <v>240</v>
      </c>
      <c r="L208" s="9" t="s">
        <v>28</v>
      </c>
      <c r="M208" s="9" t="s">
        <v>429</v>
      </c>
      <c r="N208" s="12">
        <v>3105</v>
      </c>
      <c r="O208">
        <v>1101</v>
      </c>
      <c r="P208">
        <v>3105</v>
      </c>
    </row>
    <row r="209" spans="1:16" x14ac:dyDescent="0.2">
      <c r="A209">
        <v>140</v>
      </c>
      <c r="B209" s="11" t="s">
        <v>241</v>
      </c>
      <c r="C209" s="7" t="s">
        <v>946</v>
      </c>
      <c r="D209" s="7" t="s">
        <v>496</v>
      </c>
      <c r="E209" s="7" t="s">
        <v>37</v>
      </c>
      <c r="F209" s="17">
        <v>1543388</v>
      </c>
      <c r="G209" s="7" t="s">
        <v>15</v>
      </c>
      <c r="H209" s="15">
        <v>1543388</v>
      </c>
      <c r="I209" s="7">
        <v>0</v>
      </c>
      <c r="J209" s="17">
        <v>1543388</v>
      </c>
      <c r="K209" s="7" t="s">
        <v>37</v>
      </c>
      <c r="L209" s="7" t="s">
        <v>38</v>
      </c>
      <c r="M209" s="7" t="s">
        <v>496</v>
      </c>
      <c r="N209" s="12" t="s">
        <v>883</v>
      </c>
      <c r="O209">
        <v>3161</v>
      </c>
      <c r="P209">
        <v>1101</v>
      </c>
    </row>
    <row r="210" spans="1:16" x14ac:dyDescent="0.2">
      <c r="A210">
        <v>141</v>
      </c>
      <c r="B210" s="8" t="s">
        <v>241</v>
      </c>
      <c r="C210" s="9" t="s">
        <v>946</v>
      </c>
      <c r="D210" s="9" t="s">
        <v>502</v>
      </c>
      <c r="E210" s="14" t="s">
        <v>21</v>
      </c>
      <c r="F210" s="16">
        <v>200</v>
      </c>
      <c r="G210" s="9" t="s">
        <v>15</v>
      </c>
      <c r="H210" s="15">
        <v>200</v>
      </c>
      <c r="I210" s="9">
        <v>0</v>
      </c>
      <c r="J210" s="16">
        <v>200</v>
      </c>
      <c r="K210" s="14" t="s">
        <v>21</v>
      </c>
      <c r="L210" s="9"/>
      <c r="M210" s="9" t="s">
        <v>502</v>
      </c>
      <c r="N210" s="10" t="s">
        <v>884</v>
      </c>
      <c r="O210">
        <v>7012</v>
      </c>
      <c r="P210">
        <v>1101</v>
      </c>
    </row>
    <row r="211" spans="1:16" x14ac:dyDescent="0.2">
      <c r="A211">
        <v>142</v>
      </c>
      <c r="B211" s="11" t="s">
        <v>242</v>
      </c>
      <c r="C211" s="7" t="s">
        <v>947</v>
      </c>
      <c r="D211" s="7" t="s">
        <v>562</v>
      </c>
      <c r="E211" s="7" t="s">
        <v>134</v>
      </c>
      <c r="F211" s="15">
        <v>95999.999999999985</v>
      </c>
      <c r="G211" s="7" t="s">
        <v>33</v>
      </c>
      <c r="H211" s="15"/>
      <c r="I211" s="15">
        <v>95999.999999999985</v>
      </c>
      <c r="J211" s="15">
        <v>95999.999999999985</v>
      </c>
      <c r="K211" s="7" t="s">
        <v>134</v>
      </c>
      <c r="L211" s="7" t="s">
        <v>35</v>
      </c>
      <c r="M211" s="7" t="s">
        <v>562</v>
      </c>
      <c r="N211" s="10">
        <v>5101</v>
      </c>
      <c r="O211">
        <v>1101</v>
      </c>
      <c r="P211">
        <v>5101</v>
      </c>
    </row>
    <row r="212" spans="1:16" x14ac:dyDescent="0.2">
      <c r="A212">
        <v>142</v>
      </c>
      <c r="B212" s="11" t="s">
        <v>242</v>
      </c>
      <c r="C212" s="7" t="s">
        <v>947</v>
      </c>
      <c r="D212" s="7" t="s">
        <v>562</v>
      </c>
      <c r="E212" s="7" t="s">
        <v>134</v>
      </c>
      <c r="F212" s="15">
        <v>9599.9999999999982</v>
      </c>
      <c r="G212" s="7" t="s">
        <v>33</v>
      </c>
      <c r="H212" s="15"/>
      <c r="I212" s="15">
        <v>9599.9999999999982</v>
      </c>
      <c r="J212" s="15">
        <v>9599.9999999999982</v>
      </c>
      <c r="K212" s="7" t="s">
        <v>134</v>
      </c>
      <c r="L212" s="7" t="s">
        <v>35</v>
      </c>
      <c r="M212" s="7" t="s">
        <v>562</v>
      </c>
      <c r="N212" s="12">
        <v>3105</v>
      </c>
      <c r="O212">
        <v>1101</v>
      </c>
      <c r="P212">
        <v>3105</v>
      </c>
    </row>
    <row r="213" spans="1:16" x14ac:dyDescent="0.2">
      <c r="A213">
        <v>143</v>
      </c>
      <c r="B213" s="8" t="s">
        <v>243</v>
      </c>
      <c r="C213" s="9" t="s">
        <v>947</v>
      </c>
      <c r="D213" s="9" t="s">
        <v>492</v>
      </c>
      <c r="E213" s="9" t="s">
        <v>244</v>
      </c>
      <c r="F213" s="13">
        <v>118800</v>
      </c>
      <c r="G213" s="9" t="s">
        <v>4</v>
      </c>
      <c r="H213" s="13"/>
      <c r="I213" s="13">
        <v>118800</v>
      </c>
      <c r="J213" s="13">
        <v>118800</v>
      </c>
      <c r="K213" s="9" t="s">
        <v>244</v>
      </c>
      <c r="L213" s="9" t="s">
        <v>137</v>
      </c>
      <c r="M213" s="9" t="s">
        <v>492</v>
      </c>
      <c r="N213" s="10" t="s">
        <v>484</v>
      </c>
      <c r="O213">
        <v>1101</v>
      </c>
      <c r="P213">
        <v>3107</v>
      </c>
    </row>
    <row r="214" spans="1:16" x14ac:dyDescent="0.2">
      <c r="A214">
        <v>144</v>
      </c>
      <c r="B214" s="11" t="s">
        <v>245</v>
      </c>
      <c r="C214" s="7" t="s">
        <v>947</v>
      </c>
      <c r="D214" s="7" t="s">
        <v>599</v>
      </c>
      <c r="E214" s="7" t="s">
        <v>246</v>
      </c>
      <c r="F214" s="15">
        <v>122999.99999999999</v>
      </c>
      <c r="G214" s="7" t="s">
        <v>4</v>
      </c>
      <c r="H214" s="15"/>
      <c r="I214" s="15">
        <v>122999.99999999999</v>
      </c>
      <c r="J214" s="15">
        <v>122999.99999999999</v>
      </c>
      <c r="K214" s="7" t="s">
        <v>246</v>
      </c>
      <c r="L214" s="7" t="s">
        <v>170</v>
      </c>
      <c r="M214" s="7" t="s">
        <v>599</v>
      </c>
      <c r="N214" s="10">
        <v>5101</v>
      </c>
      <c r="O214">
        <v>1101</v>
      </c>
      <c r="P214">
        <v>5101</v>
      </c>
    </row>
    <row r="215" spans="1:16" x14ac:dyDescent="0.2">
      <c r="A215">
        <v>144</v>
      </c>
      <c r="B215" s="11" t="s">
        <v>245</v>
      </c>
      <c r="C215" s="7" t="s">
        <v>947</v>
      </c>
      <c r="D215" s="7" t="s">
        <v>599</v>
      </c>
      <c r="E215" s="7" t="s">
        <v>246</v>
      </c>
      <c r="F215" s="15">
        <v>12300</v>
      </c>
      <c r="G215" s="7" t="s">
        <v>4</v>
      </c>
      <c r="H215" s="15"/>
      <c r="I215" s="15">
        <v>12300</v>
      </c>
      <c r="J215" s="15">
        <v>12300</v>
      </c>
      <c r="K215" s="7" t="s">
        <v>246</v>
      </c>
      <c r="L215" s="7" t="s">
        <v>170</v>
      </c>
      <c r="M215" s="7" t="s">
        <v>599</v>
      </c>
      <c r="N215" s="12">
        <v>3105</v>
      </c>
      <c r="O215">
        <v>1101</v>
      </c>
      <c r="P215">
        <v>3105</v>
      </c>
    </row>
    <row r="216" spans="1:16" x14ac:dyDescent="0.2">
      <c r="A216">
        <v>145</v>
      </c>
      <c r="B216" s="8" t="s">
        <v>247</v>
      </c>
      <c r="C216" s="9" t="s">
        <v>948</v>
      </c>
      <c r="D216" s="9" t="s">
        <v>488</v>
      </c>
      <c r="E216" s="9" t="s">
        <v>248</v>
      </c>
      <c r="F216" s="13">
        <v>114545.45454545453</v>
      </c>
      <c r="G216" s="9" t="s">
        <v>4</v>
      </c>
      <c r="H216" s="13"/>
      <c r="I216" s="13">
        <v>114545.45454545453</v>
      </c>
      <c r="J216" s="13">
        <v>114545.45454545453</v>
      </c>
      <c r="K216" s="9" t="s">
        <v>248</v>
      </c>
      <c r="L216" s="9" t="s">
        <v>66</v>
      </c>
      <c r="M216" s="9" t="s">
        <v>488</v>
      </c>
      <c r="N216" s="10">
        <v>5101</v>
      </c>
      <c r="O216">
        <v>1101</v>
      </c>
      <c r="P216">
        <v>5101</v>
      </c>
    </row>
    <row r="217" spans="1:16" x14ac:dyDescent="0.2">
      <c r="A217">
        <v>145</v>
      </c>
      <c r="B217" s="8" t="s">
        <v>247</v>
      </c>
      <c r="C217" s="9" t="s">
        <v>948</v>
      </c>
      <c r="D217" s="9" t="s">
        <v>488</v>
      </c>
      <c r="E217" s="9" t="s">
        <v>248</v>
      </c>
      <c r="F217" s="13">
        <v>11454.545454545454</v>
      </c>
      <c r="G217" s="9" t="s">
        <v>4</v>
      </c>
      <c r="H217" s="13"/>
      <c r="I217" s="13">
        <v>11454.545454545454</v>
      </c>
      <c r="J217" s="13">
        <v>11454.545454545454</v>
      </c>
      <c r="K217" s="9" t="s">
        <v>248</v>
      </c>
      <c r="L217" s="9" t="s">
        <v>66</v>
      </c>
      <c r="M217" s="9" t="s">
        <v>488</v>
      </c>
      <c r="N217" s="12">
        <v>3105</v>
      </c>
      <c r="O217">
        <v>1101</v>
      </c>
      <c r="P217">
        <v>3105</v>
      </c>
    </row>
    <row r="218" spans="1:16" x14ac:dyDescent="0.2">
      <c r="A218">
        <v>146</v>
      </c>
      <c r="B218" s="11" t="s">
        <v>249</v>
      </c>
      <c r="C218" s="7" t="s">
        <v>949</v>
      </c>
      <c r="D218" s="7" t="s">
        <v>486</v>
      </c>
      <c r="E218" s="7" t="s">
        <v>250</v>
      </c>
      <c r="F218" s="15">
        <v>300000</v>
      </c>
      <c r="G218" s="7" t="s">
        <v>8</v>
      </c>
      <c r="H218" s="15"/>
      <c r="I218" s="15">
        <v>300000</v>
      </c>
      <c r="J218" s="15">
        <v>300000</v>
      </c>
      <c r="K218" s="7" t="s">
        <v>250</v>
      </c>
      <c r="L218" s="7" t="s">
        <v>10</v>
      </c>
      <c r="M218" s="7" t="s">
        <v>486</v>
      </c>
      <c r="N218" s="10">
        <v>5101</v>
      </c>
      <c r="O218">
        <v>1101</v>
      </c>
      <c r="P218">
        <v>5101</v>
      </c>
    </row>
    <row r="219" spans="1:16" x14ac:dyDescent="0.2">
      <c r="A219">
        <v>146</v>
      </c>
      <c r="B219" s="11" t="s">
        <v>249</v>
      </c>
      <c r="C219" s="7" t="s">
        <v>949</v>
      </c>
      <c r="D219" s="7" t="s">
        <v>486</v>
      </c>
      <c r="E219" s="7" t="s">
        <v>250</v>
      </c>
      <c r="F219" s="15">
        <v>30000</v>
      </c>
      <c r="G219" s="7" t="s">
        <v>8</v>
      </c>
      <c r="H219" s="15"/>
      <c r="I219" s="15">
        <v>30000</v>
      </c>
      <c r="J219" s="15">
        <v>30000</v>
      </c>
      <c r="K219" s="7" t="s">
        <v>250</v>
      </c>
      <c r="L219" s="7" t="s">
        <v>10</v>
      </c>
      <c r="M219" s="7" t="s">
        <v>486</v>
      </c>
      <c r="N219" s="12">
        <v>3105</v>
      </c>
      <c r="O219">
        <v>1101</v>
      </c>
      <c r="P219">
        <v>3105</v>
      </c>
    </row>
    <row r="220" spans="1:16" x14ac:dyDescent="0.2">
      <c r="A220">
        <v>147</v>
      </c>
      <c r="B220" s="8" t="s">
        <v>251</v>
      </c>
      <c r="C220" s="9" t="s">
        <v>950</v>
      </c>
      <c r="D220" s="9" t="s">
        <v>502</v>
      </c>
      <c r="E220" s="14" t="s">
        <v>68</v>
      </c>
      <c r="F220" s="16">
        <v>2000</v>
      </c>
      <c r="G220" s="9" t="s">
        <v>4</v>
      </c>
      <c r="H220" s="15">
        <v>2000</v>
      </c>
      <c r="I220" s="9">
        <v>0</v>
      </c>
      <c r="J220" s="16">
        <v>2000</v>
      </c>
      <c r="K220" s="14" t="s">
        <v>68</v>
      </c>
      <c r="L220" s="9"/>
      <c r="M220" s="9" t="s">
        <v>502</v>
      </c>
      <c r="N220" s="10" t="s">
        <v>884</v>
      </c>
      <c r="O220">
        <v>7012</v>
      </c>
      <c r="P220">
        <v>1101</v>
      </c>
    </row>
    <row r="221" spans="1:16" x14ac:dyDescent="0.2">
      <c r="A221">
        <v>148</v>
      </c>
      <c r="B221" s="11" t="s">
        <v>252</v>
      </c>
      <c r="C221" s="7" t="s">
        <v>951</v>
      </c>
      <c r="D221" s="7" t="s">
        <v>544</v>
      </c>
      <c r="E221" s="7" t="s">
        <v>253</v>
      </c>
      <c r="F221" s="15">
        <v>449999.99999999994</v>
      </c>
      <c r="G221" s="7" t="s">
        <v>4</v>
      </c>
      <c r="H221" s="15"/>
      <c r="I221" s="15">
        <v>449999.99999999994</v>
      </c>
      <c r="J221" s="15">
        <v>449999.99999999994</v>
      </c>
      <c r="K221" s="7" t="s">
        <v>253</v>
      </c>
      <c r="L221" s="7" t="s">
        <v>185</v>
      </c>
      <c r="M221" s="7" t="s">
        <v>544</v>
      </c>
      <c r="N221" s="10">
        <v>5101</v>
      </c>
      <c r="O221">
        <v>1101</v>
      </c>
      <c r="P221">
        <v>5101</v>
      </c>
    </row>
    <row r="222" spans="1:16" x14ac:dyDescent="0.2">
      <c r="A222">
        <v>148</v>
      </c>
      <c r="B222" s="11" t="s">
        <v>252</v>
      </c>
      <c r="C222" s="7" t="s">
        <v>951</v>
      </c>
      <c r="D222" s="7" t="s">
        <v>544</v>
      </c>
      <c r="E222" s="7" t="s">
        <v>253</v>
      </c>
      <c r="F222" s="15">
        <v>45000</v>
      </c>
      <c r="G222" s="7" t="s">
        <v>4</v>
      </c>
      <c r="H222" s="15"/>
      <c r="I222" s="15">
        <v>45000</v>
      </c>
      <c r="J222" s="15">
        <v>45000</v>
      </c>
      <c r="K222" s="7" t="s">
        <v>253</v>
      </c>
      <c r="L222" s="7" t="s">
        <v>185</v>
      </c>
      <c r="M222" s="7" t="s">
        <v>544</v>
      </c>
      <c r="N222" s="12">
        <v>3105</v>
      </c>
      <c r="O222">
        <v>1101</v>
      </c>
      <c r="P222">
        <v>3105</v>
      </c>
    </row>
    <row r="223" spans="1:16" x14ac:dyDescent="0.2">
      <c r="A223">
        <v>149</v>
      </c>
      <c r="B223" s="8" t="s">
        <v>254</v>
      </c>
      <c r="C223" s="9" t="s">
        <v>951</v>
      </c>
      <c r="D223" s="9" t="s">
        <v>499</v>
      </c>
      <c r="E223" s="14" t="s">
        <v>23</v>
      </c>
      <c r="F223" s="16">
        <v>1167276.8</v>
      </c>
      <c r="G223" s="9" t="s">
        <v>15</v>
      </c>
      <c r="H223" s="15">
        <v>1167276.8</v>
      </c>
      <c r="I223" s="9">
        <v>0</v>
      </c>
      <c r="J223" s="16">
        <v>1167276.8</v>
      </c>
      <c r="K223" s="14" t="s">
        <v>23</v>
      </c>
      <c r="L223" s="9" t="s">
        <v>24</v>
      </c>
      <c r="M223" s="9" t="s">
        <v>499</v>
      </c>
      <c r="N223" s="10"/>
      <c r="O223">
        <v>3106</v>
      </c>
      <c r="P223">
        <v>1101</v>
      </c>
    </row>
    <row r="224" spans="1:16" x14ac:dyDescent="0.2">
      <c r="A224">
        <v>150</v>
      </c>
      <c r="B224" s="11" t="s">
        <v>254</v>
      </c>
      <c r="C224" s="7" t="s">
        <v>951</v>
      </c>
      <c r="D224" s="7" t="s">
        <v>502</v>
      </c>
      <c r="E224" s="14" t="s">
        <v>21</v>
      </c>
      <c r="F224" s="17">
        <v>100</v>
      </c>
      <c r="G224" s="7" t="s">
        <v>15</v>
      </c>
      <c r="H224" s="15">
        <v>100</v>
      </c>
      <c r="I224" s="7">
        <v>0</v>
      </c>
      <c r="J224" s="17">
        <v>100</v>
      </c>
      <c r="K224" s="14" t="s">
        <v>21</v>
      </c>
      <c r="L224" s="7"/>
      <c r="M224" s="7" t="s">
        <v>502</v>
      </c>
      <c r="N224" s="12" t="s">
        <v>884</v>
      </c>
      <c r="O224">
        <v>7012</v>
      </c>
      <c r="P224">
        <v>1101</v>
      </c>
    </row>
    <row r="225" spans="1:16" x14ac:dyDescent="0.2">
      <c r="A225">
        <v>151</v>
      </c>
      <c r="B225" s="8" t="s">
        <v>255</v>
      </c>
      <c r="C225" s="9" t="s">
        <v>951</v>
      </c>
      <c r="D225" s="9" t="s">
        <v>519</v>
      </c>
      <c r="E225" s="9" t="s">
        <v>256</v>
      </c>
      <c r="F225" s="13">
        <v>239999.99999999997</v>
      </c>
      <c r="G225" s="9" t="s">
        <v>4</v>
      </c>
      <c r="H225" s="13"/>
      <c r="I225" s="13">
        <v>239999.99999999997</v>
      </c>
      <c r="J225" s="13">
        <v>239999.99999999997</v>
      </c>
      <c r="K225" s="9" t="s">
        <v>256</v>
      </c>
      <c r="L225" s="9" t="s">
        <v>149</v>
      </c>
      <c r="M225" s="9" t="s">
        <v>519</v>
      </c>
      <c r="N225" s="10">
        <v>5101</v>
      </c>
      <c r="O225">
        <v>1101</v>
      </c>
      <c r="P225">
        <v>5101</v>
      </c>
    </row>
    <row r="226" spans="1:16" x14ac:dyDescent="0.2">
      <c r="A226">
        <v>151</v>
      </c>
      <c r="B226" s="8" t="s">
        <v>255</v>
      </c>
      <c r="C226" s="9" t="s">
        <v>951</v>
      </c>
      <c r="D226" s="9" t="s">
        <v>519</v>
      </c>
      <c r="E226" s="9" t="s">
        <v>256</v>
      </c>
      <c r="F226" s="13">
        <v>24000</v>
      </c>
      <c r="G226" s="9" t="s">
        <v>4</v>
      </c>
      <c r="H226" s="13"/>
      <c r="I226" s="13">
        <v>24000</v>
      </c>
      <c r="J226" s="13">
        <v>24000</v>
      </c>
      <c r="K226" s="9" t="s">
        <v>256</v>
      </c>
      <c r="L226" s="9" t="s">
        <v>149</v>
      </c>
      <c r="M226" s="9" t="s">
        <v>519</v>
      </c>
      <c r="N226" s="12">
        <v>3105</v>
      </c>
      <c r="O226">
        <v>1101</v>
      </c>
      <c r="P226">
        <v>3105</v>
      </c>
    </row>
    <row r="227" spans="1:16" x14ac:dyDescent="0.2">
      <c r="A227">
        <v>152</v>
      </c>
      <c r="B227" s="11" t="s">
        <v>257</v>
      </c>
      <c r="C227" s="7" t="s">
        <v>951</v>
      </c>
      <c r="D227" s="7" t="s">
        <v>745</v>
      </c>
      <c r="E227" s="7" t="s">
        <v>258</v>
      </c>
      <c r="F227" s="15">
        <v>319090.90909090906</v>
      </c>
      <c r="G227" s="7" t="s">
        <v>4</v>
      </c>
      <c r="H227" s="15"/>
      <c r="I227" s="15">
        <v>319090.90909090906</v>
      </c>
      <c r="J227" s="15">
        <v>319090.90909090906</v>
      </c>
      <c r="K227" s="7" t="s">
        <v>258</v>
      </c>
      <c r="L227" s="7" t="s">
        <v>6</v>
      </c>
      <c r="M227" s="7" t="s">
        <v>745</v>
      </c>
      <c r="N227" s="10">
        <v>5101</v>
      </c>
      <c r="O227">
        <v>1101</v>
      </c>
      <c r="P227">
        <v>5101</v>
      </c>
    </row>
    <row r="228" spans="1:16" x14ac:dyDescent="0.2">
      <c r="A228">
        <v>152</v>
      </c>
      <c r="B228" s="11" t="s">
        <v>257</v>
      </c>
      <c r="C228" s="7" t="s">
        <v>951</v>
      </c>
      <c r="D228" s="7" t="s">
        <v>745</v>
      </c>
      <c r="E228" s="7" t="s">
        <v>258</v>
      </c>
      <c r="F228" s="15">
        <v>31909.090909090908</v>
      </c>
      <c r="G228" s="7" t="s">
        <v>4</v>
      </c>
      <c r="H228" s="15"/>
      <c r="I228" s="15">
        <v>31909.090909090908</v>
      </c>
      <c r="J228" s="15">
        <v>31909.090909090908</v>
      </c>
      <c r="K228" s="7" t="s">
        <v>258</v>
      </c>
      <c r="L228" s="7" t="s">
        <v>6</v>
      </c>
      <c r="M228" s="7" t="s">
        <v>745</v>
      </c>
      <c r="N228" s="12">
        <v>3105</v>
      </c>
      <c r="O228">
        <v>1101</v>
      </c>
      <c r="P228">
        <v>3105</v>
      </c>
    </row>
    <row r="229" spans="1:16" x14ac:dyDescent="0.2">
      <c r="A229">
        <v>153</v>
      </c>
      <c r="B229" s="8" t="s">
        <v>259</v>
      </c>
      <c r="C229" s="9" t="s">
        <v>951</v>
      </c>
      <c r="D229" s="9" t="s">
        <v>495</v>
      </c>
      <c r="E229" s="9" t="s">
        <v>16</v>
      </c>
      <c r="F229" s="13">
        <v>327000</v>
      </c>
      <c r="G229" s="9" t="s">
        <v>15</v>
      </c>
      <c r="H229" s="13"/>
      <c r="I229" s="13">
        <v>327000</v>
      </c>
      <c r="J229" s="13">
        <v>327000</v>
      </c>
      <c r="K229" s="9" t="s">
        <v>16</v>
      </c>
      <c r="L229" s="9" t="s">
        <v>17</v>
      </c>
      <c r="M229" s="9" t="s">
        <v>495</v>
      </c>
      <c r="N229" s="10">
        <v>5101</v>
      </c>
      <c r="O229">
        <v>1101</v>
      </c>
      <c r="P229">
        <v>5101</v>
      </c>
    </row>
    <row r="230" spans="1:16" x14ac:dyDescent="0.2">
      <c r="A230">
        <v>153</v>
      </c>
      <c r="B230" s="8" t="s">
        <v>259</v>
      </c>
      <c r="C230" s="9" t="s">
        <v>951</v>
      </c>
      <c r="D230" s="9" t="s">
        <v>495</v>
      </c>
      <c r="E230" s="9" t="s">
        <v>16</v>
      </c>
      <c r="F230" s="13">
        <v>32700</v>
      </c>
      <c r="G230" s="9" t="s">
        <v>15</v>
      </c>
      <c r="H230" s="13"/>
      <c r="I230" s="13">
        <v>32700</v>
      </c>
      <c r="J230" s="13">
        <v>32700</v>
      </c>
      <c r="K230" s="9" t="s">
        <v>16</v>
      </c>
      <c r="L230" s="9" t="s">
        <v>17</v>
      </c>
      <c r="M230" s="9" t="s">
        <v>495</v>
      </c>
      <c r="N230" s="12">
        <v>3105</v>
      </c>
      <c r="O230">
        <v>1101</v>
      </c>
      <c r="P230">
        <v>3105</v>
      </c>
    </row>
    <row r="231" spans="1:16" x14ac:dyDescent="0.2">
      <c r="A231">
        <v>154</v>
      </c>
      <c r="B231" s="11" t="s">
        <v>260</v>
      </c>
      <c r="C231" s="7" t="s">
        <v>952</v>
      </c>
      <c r="D231" s="7" t="s">
        <v>485</v>
      </c>
      <c r="E231" s="7" t="s">
        <v>261</v>
      </c>
      <c r="F231" s="15">
        <v>194999.99999999997</v>
      </c>
      <c r="G231" s="7" t="s">
        <v>4</v>
      </c>
      <c r="H231" s="15"/>
      <c r="I231" s="15">
        <v>194999.99999999997</v>
      </c>
      <c r="J231" s="15">
        <v>194999.99999999997</v>
      </c>
      <c r="K231" s="7" t="s">
        <v>261</v>
      </c>
      <c r="L231" s="7" t="s">
        <v>50</v>
      </c>
      <c r="M231" s="7" t="s">
        <v>485</v>
      </c>
      <c r="N231" s="10">
        <v>5101</v>
      </c>
      <c r="O231">
        <v>1101</v>
      </c>
      <c r="P231">
        <v>5101</v>
      </c>
    </row>
    <row r="232" spans="1:16" x14ac:dyDescent="0.2">
      <c r="A232">
        <v>154</v>
      </c>
      <c r="B232" s="11" t="s">
        <v>260</v>
      </c>
      <c r="C232" s="7" t="s">
        <v>952</v>
      </c>
      <c r="D232" s="7" t="s">
        <v>485</v>
      </c>
      <c r="E232" s="7" t="s">
        <v>261</v>
      </c>
      <c r="F232" s="15">
        <v>19499.999999999996</v>
      </c>
      <c r="G232" s="7" t="s">
        <v>4</v>
      </c>
      <c r="H232" s="15"/>
      <c r="I232" s="15">
        <v>19499.999999999996</v>
      </c>
      <c r="J232" s="15">
        <v>19499.999999999996</v>
      </c>
      <c r="K232" s="7" t="s">
        <v>261</v>
      </c>
      <c r="L232" s="7" t="s">
        <v>50</v>
      </c>
      <c r="M232" s="7" t="s">
        <v>485</v>
      </c>
      <c r="N232" s="12">
        <v>3105</v>
      </c>
      <c r="O232">
        <v>1101</v>
      </c>
      <c r="P232">
        <v>3105</v>
      </c>
    </row>
    <row r="233" spans="1:16" x14ac:dyDescent="0.2">
      <c r="A233">
        <v>155</v>
      </c>
      <c r="B233" s="8" t="s">
        <v>262</v>
      </c>
      <c r="C233" s="9" t="s">
        <v>953</v>
      </c>
      <c r="D233" s="9" t="s">
        <v>500</v>
      </c>
      <c r="E233" s="14" t="s">
        <v>263</v>
      </c>
      <c r="F233" s="16">
        <v>62499.999999999993</v>
      </c>
      <c r="G233" s="9" t="s">
        <v>15</v>
      </c>
      <c r="H233" s="15">
        <v>62499.999999999993</v>
      </c>
      <c r="I233" s="9">
        <v>0</v>
      </c>
      <c r="J233" s="16">
        <v>62499.999999999993</v>
      </c>
      <c r="K233" s="14" t="s">
        <v>263</v>
      </c>
      <c r="L233" s="9" t="s">
        <v>20</v>
      </c>
      <c r="M233" s="9" t="s">
        <v>500</v>
      </c>
      <c r="N233" s="10" t="s">
        <v>887</v>
      </c>
      <c r="O233">
        <v>7013</v>
      </c>
      <c r="P233">
        <v>1101</v>
      </c>
    </row>
    <row r="234" spans="1:16" x14ac:dyDescent="0.2">
      <c r="A234">
        <v>155</v>
      </c>
      <c r="B234" s="8" t="s">
        <v>262</v>
      </c>
      <c r="C234" s="9" t="s">
        <v>953</v>
      </c>
      <c r="D234" s="9" t="s">
        <v>500</v>
      </c>
      <c r="E234" s="14" t="s">
        <v>263</v>
      </c>
      <c r="F234" s="16">
        <v>6250</v>
      </c>
      <c r="G234" s="9" t="s">
        <v>15</v>
      </c>
      <c r="H234" s="15">
        <v>6250</v>
      </c>
      <c r="I234" s="9">
        <v>0</v>
      </c>
      <c r="J234" s="16">
        <v>6250</v>
      </c>
      <c r="K234" s="14" t="s">
        <v>263</v>
      </c>
      <c r="L234" s="9" t="s">
        <v>20</v>
      </c>
      <c r="M234" s="9" t="s">
        <v>500</v>
      </c>
      <c r="N234" s="12" t="s">
        <v>513</v>
      </c>
      <c r="O234">
        <v>3105</v>
      </c>
      <c r="P234">
        <v>1101</v>
      </c>
    </row>
    <row r="235" spans="1:16" x14ac:dyDescent="0.2">
      <c r="A235">
        <v>156</v>
      </c>
      <c r="B235" s="11" t="s">
        <v>262</v>
      </c>
      <c r="C235" s="7" t="s">
        <v>953</v>
      </c>
      <c r="D235" s="7" t="s">
        <v>502</v>
      </c>
      <c r="E235" s="14" t="s">
        <v>21</v>
      </c>
      <c r="F235" s="17">
        <v>100</v>
      </c>
      <c r="G235" s="7" t="s">
        <v>15</v>
      </c>
      <c r="H235" s="15">
        <v>100</v>
      </c>
      <c r="I235" s="7">
        <v>0</v>
      </c>
      <c r="J235" s="17">
        <v>100</v>
      </c>
      <c r="K235" s="14" t="s">
        <v>21</v>
      </c>
      <c r="L235" s="7"/>
      <c r="M235" s="7" t="s">
        <v>502</v>
      </c>
      <c r="N235" s="12" t="s">
        <v>884</v>
      </c>
      <c r="O235">
        <v>7012</v>
      </c>
      <c r="P235">
        <v>1101</v>
      </c>
    </row>
    <row r="236" spans="1:16" x14ac:dyDescent="0.2">
      <c r="A236">
        <v>157</v>
      </c>
      <c r="B236" s="8" t="s">
        <v>264</v>
      </c>
      <c r="C236" s="9" t="s">
        <v>953</v>
      </c>
      <c r="D236" s="9" t="s">
        <v>503</v>
      </c>
      <c r="E236" s="14" t="s">
        <v>265</v>
      </c>
      <c r="F236" s="16">
        <v>1213422.54</v>
      </c>
      <c r="G236" s="9" t="s">
        <v>1</v>
      </c>
      <c r="H236" s="15">
        <v>1213422.54</v>
      </c>
      <c r="I236" s="9">
        <v>0</v>
      </c>
      <c r="J236" s="16">
        <v>1213422.54</v>
      </c>
      <c r="K236" s="14" t="s">
        <v>265</v>
      </c>
      <c r="L236" s="9"/>
      <c r="M236" s="9" t="s">
        <v>503</v>
      </c>
      <c r="N236" s="10" t="s">
        <v>484</v>
      </c>
      <c r="O236">
        <v>1503</v>
      </c>
      <c r="P236">
        <v>1101</v>
      </c>
    </row>
    <row r="237" spans="1:16" x14ac:dyDescent="0.2">
      <c r="A237">
        <v>158</v>
      </c>
      <c r="B237" s="11" t="s">
        <v>266</v>
      </c>
      <c r="C237" s="7" t="s">
        <v>954</v>
      </c>
      <c r="D237" s="7" t="s">
        <v>429</v>
      </c>
      <c r="E237" s="7" t="s">
        <v>267</v>
      </c>
      <c r="F237" s="15">
        <v>1140000</v>
      </c>
      <c r="G237" s="7" t="s">
        <v>26</v>
      </c>
      <c r="H237" s="15"/>
      <c r="I237" s="15">
        <v>1140000</v>
      </c>
      <c r="J237" s="15">
        <v>1140000</v>
      </c>
      <c r="K237" s="7" t="s">
        <v>267</v>
      </c>
      <c r="L237" s="7" t="s">
        <v>28</v>
      </c>
      <c r="M237" s="7" t="s">
        <v>429</v>
      </c>
      <c r="N237" s="10">
        <v>5101</v>
      </c>
      <c r="O237">
        <v>1101</v>
      </c>
      <c r="P237">
        <v>5101</v>
      </c>
    </row>
    <row r="238" spans="1:16" x14ac:dyDescent="0.2">
      <c r="A238">
        <v>158</v>
      </c>
      <c r="B238" s="11" t="s">
        <v>266</v>
      </c>
      <c r="C238" s="7" t="s">
        <v>954</v>
      </c>
      <c r="D238" s="7" t="s">
        <v>429</v>
      </c>
      <c r="E238" s="7" t="s">
        <v>267</v>
      </c>
      <c r="F238" s="15">
        <v>114000</v>
      </c>
      <c r="G238" s="7" t="s">
        <v>26</v>
      </c>
      <c r="H238" s="15"/>
      <c r="I238" s="15">
        <v>114000</v>
      </c>
      <c r="J238" s="15">
        <v>114000</v>
      </c>
      <c r="K238" s="7" t="s">
        <v>267</v>
      </c>
      <c r="L238" s="7" t="s">
        <v>28</v>
      </c>
      <c r="M238" s="7" t="s">
        <v>429</v>
      </c>
      <c r="N238" s="12">
        <v>3105</v>
      </c>
      <c r="O238">
        <v>1101</v>
      </c>
      <c r="P238">
        <v>3105</v>
      </c>
    </row>
    <row r="239" spans="1:16" x14ac:dyDescent="0.2">
      <c r="A239">
        <v>159</v>
      </c>
      <c r="B239" s="8" t="s">
        <v>268</v>
      </c>
      <c r="C239" s="9" t="s">
        <v>955</v>
      </c>
      <c r="D239" s="9" t="s">
        <v>599</v>
      </c>
      <c r="E239" s="9" t="s">
        <v>269</v>
      </c>
      <c r="F239" s="13">
        <v>122999.99999999999</v>
      </c>
      <c r="G239" s="9" t="s">
        <v>4</v>
      </c>
      <c r="H239" s="13"/>
      <c r="I239" s="13">
        <v>122999.99999999999</v>
      </c>
      <c r="J239" s="13">
        <v>122999.99999999999</v>
      </c>
      <c r="K239" s="9" t="s">
        <v>269</v>
      </c>
      <c r="L239" s="9" t="s">
        <v>170</v>
      </c>
      <c r="M239" s="9" t="s">
        <v>599</v>
      </c>
      <c r="N239" s="10">
        <v>5101</v>
      </c>
      <c r="O239">
        <v>1101</v>
      </c>
      <c r="P239">
        <v>5101</v>
      </c>
    </row>
    <row r="240" spans="1:16" x14ac:dyDescent="0.2">
      <c r="A240">
        <v>159</v>
      </c>
      <c r="B240" s="8" t="s">
        <v>268</v>
      </c>
      <c r="C240" s="9" t="s">
        <v>955</v>
      </c>
      <c r="D240" s="9" t="s">
        <v>599</v>
      </c>
      <c r="E240" s="9" t="s">
        <v>269</v>
      </c>
      <c r="F240" s="13">
        <v>12300</v>
      </c>
      <c r="G240" s="9" t="s">
        <v>4</v>
      </c>
      <c r="H240" s="13"/>
      <c r="I240" s="13">
        <v>12300</v>
      </c>
      <c r="J240" s="13">
        <v>12300</v>
      </c>
      <c r="K240" s="9" t="s">
        <v>269</v>
      </c>
      <c r="L240" s="9" t="s">
        <v>170</v>
      </c>
      <c r="M240" s="9" t="s">
        <v>599</v>
      </c>
      <c r="N240" s="12">
        <v>3105</v>
      </c>
      <c r="O240">
        <v>1101</v>
      </c>
      <c r="P240">
        <v>3105</v>
      </c>
    </row>
    <row r="241" spans="1:16" x14ac:dyDescent="0.2">
      <c r="A241">
        <v>160</v>
      </c>
      <c r="B241" s="11" t="s">
        <v>270</v>
      </c>
      <c r="C241" s="7" t="s">
        <v>956</v>
      </c>
      <c r="D241" s="7" t="s">
        <v>496</v>
      </c>
      <c r="E241" s="7" t="s">
        <v>37</v>
      </c>
      <c r="F241" s="17">
        <v>1541876</v>
      </c>
      <c r="G241" s="7" t="s">
        <v>15</v>
      </c>
      <c r="H241" s="15">
        <v>1541876</v>
      </c>
      <c r="I241" s="7">
        <v>0</v>
      </c>
      <c r="J241" s="17">
        <v>1541876</v>
      </c>
      <c r="K241" s="7" t="s">
        <v>37</v>
      </c>
      <c r="L241" s="7" t="s">
        <v>38</v>
      </c>
      <c r="M241" s="7" t="s">
        <v>496</v>
      </c>
      <c r="N241" s="12" t="s">
        <v>883</v>
      </c>
      <c r="O241">
        <v>3161</v>
      </c>
      <c r="P241">
        <v>1101</v>
      </c>
    </row>
    <row r="242" spans="1:16" x14ac:dyDescent="0.2">
      <c r="A242">
        <v>161</v>
      </c>
      <c r="B242" s="8" t="s">
        <v>270</v>
      </c>
      <c r="C242" s="9" t="s">
        <v>956</v>
      </c>
      <c r="D242" s="9" t="s">
        <v>502</v>
      </c>
      <c r="E242" s="14" t="s">
        <v>21</v>
      </c>
      <c r="F242" s="16">
        <v>200</v>
      </c>
      <c r="G242" s="9" t="s">
        <v>15</v>
      </c>
      <c r="H242" s="15">
        <v>200</v>
      </c>
      <c r="I242" s="9">
        <v>0</v>
      </c>
      <c r="J242" s="16">
        <v>200</v>
      </c>
      <c r="K242" s="14" t="s">
        <v>21</v>
      </c>
      <c r="L242" s="9"/>
      <c r="M242" s="9" t="s">
        <v>502</v>
      </c>
      <c r="N242" s="10" t="s">
        <v>884</v>
      </c>
      <c r="O242">
        <v>7012</v>
      </c>
      <c r="P242">
        <v>1101</v>
      </c>
    </row>
    <row r="243" spans="1:16" x14ac:dyDescent="0.2">
      <c r="A243">
        <v>162</v>
      </c>
      <c r="B243" s="11" t="s">
        <v>271</v>
      </c>
      <c r="C243" s="7" t="s">
        <v>957</v>
      </c>
      <c r="D243" s="7" t="s">
        <v>488</v>
      </c>
      <c r="E243" s="7" t="s">
        <v>272</v>
      </c>
      <c r="F243" s="15">
        <v>114545.45454545453</v>
      </c>
      <c r="G243" s="7" t="s">
        <v>4</v>
      </c>
      <c r="H243" s="15"/>
      <c r="I243" s="15">
        <v>114545.45454545453</v>
      </c>
      <c r="J243" s="15">
        <v>114545.45454545453</v>
      </c>
      <c r="K243" s="7" t="s">
        <v>272</v>
      </c>
      <c r="L243" s="7" t="s">
        <v>66</v>
      </c>
      <c r="M243" s="7" t="s">
        <v>488</v>
      </c>
      <c r="N243" s="10">
        <v>5101</v>
      </c>
      <c r="O243">
        <v>1101</v>
      </c>
      <c r="P243">
        <v>5101</v>
      </c>
    </row>
    <row r="244" spans="1:16" x14ac:dyDescent="0.2">
      <c r="A244">
        <v>162</v>
      </c>
      <c r="B244" s="11" t="s">
        <v>271</v>
      </c>
      <c r="C244" s="7" t="s">
        <v>957</v>
      </c>
      <c r="D244" s="7" t="s">
        <v>488</v>
      </c>
      <c r="E244" s="7" t="s">
        <v>272</v>
      </c>
      <c r="F244" s="15">
        <v>11454.545454545454</v>
      </c>
      <c r="G244" s="7" t="s">
        <v>4</v>
      </c>
      <c r="H244" s="15"/>
      <c r="I244" s="15">
        <v>11454.545454545454</v>
      </c>
      <c r="J244" s="15">
        <v>11454.545454545454</v>
      </c>
      <c r="K244" s="7" t="s">
        <v>272</v>
      </c>
      <c r="L244" s="7" t="s">
        <v>66</v>
      </c>
      <c r="M244" s="7" t="s">
        <v>488</v>
      </c>
      <c r="N244" s="12">
        <v>3105</v>
      </c>
      <c r="O244">
        <v>1101</v>
      </c>
      <c r="P244">
        <v>3105</v>
      </c>
    </row>
    <row r="245" spans="1:16" x14ac:dyDescent="0.2">
      <c r="A245">
        <v>163</v>
      </c>
      <c r="B245" s="8" t="s">
        <v>273</v>
      </c>
      <c r="C245" s="9" t="s">
        <v>958</v>
      </c>
      <c r="D245" s="9" t="s">
        <v>490</v>
      </c>
      <c r="E245" s="9" t="s">
        <v>274</v>
      </c>
      <c r="F245" s="13">
        <v>72000</v>
      </c>
      <c r="G245" s="9" t="s">
        <v>4</v>
      </c>
      <c r="H245" s="13"/>
      <c r="I245" s="13">
        <v>72000</v>
      </c>
      <c r="J245" s="13">
        <v>72000</v>
      </c>
      <c r="K245" s="9" t="s">
        <v>274</v>
      </c>
      <c r="L245" s="9" t="s">
        <v>47</v>
      </c>
      <c r="M245" s="9" t="s">
        <v>490</v>
      </c>
      <c r="N245" s="10" t="s">
        <v>484</v>
      </c>
      <c r="O245">
        <v>1101</v>
      </c>
      <c r="P245">
        <v>3107</v>
      </c>
    </row>
    <row r="246" spans="1:16" x14ac:dyDescent="0.2">
      <c r="A246">
        <v>164</v>
      </c>
      <c r="B246" s="11" t="s">
        <v>275</v>
      </c>
      <c r="C246" s="7" t="s">
        <v>959</v>
      </c>
      <c r="D246" s="7" t="s">
        <v>562</v>
      </c>
      <c r="E246" s="7" t="s">
        <v>134</v>
      </c>
      <c r="F246" s="15">
        <v>95999.999999999985</v>
      </c>
      <c r="G246" s="7" t="s">
        <v>33</v>
      </c>
      <c r="H246" s="15"/>
      <c r="I246" s="15">
        <v>95999.999999999985</v>
      </c>
      <c r="J246" s="15">
        <v>95999.999999999985</v>
      </c>
      <c r="K246" s="7" t="s">
        <v>134</v>
      </c>
      <c r="L246" s="7" t="s">
        <v>35</v>
      </c>
      <c r="M246" s="7" t="s">
        <v>562</v>
      </c>
      <c r="N246" s="10">
        <v>5101</v>
      </c>
      <c r="O246">
        <v>1101</v>
      </c>
      <c r="P246">
        <v>5101</v>
      </c>
    </row>
    <row r="247" spans="1:16" x14ac:dyDescent="0.2">
      <c r="A247">
        <v>164</v>
      </c>
      <c r="B247" s="11" t="s">
        <v>275</v>
      </c>
      <c r="C247" s="7" t="s">
        <v>959</v>
      </c>
      <c r="D247" s="7" t="s">
        <v>562</v>
      </c>
      <c r="E247" s="7" t="s">
        <v>134</v>
      </c>
      <c r="F247" s="15">
        <v>9599.9999999999982</v>
      </c>
      <c r="G247" s="7" t="s">
        <v>33</v>
      </c>
      <c r="H247" s="15"/>
      <c r="I247" s="15">
        <v>9599.9999999999982</v>
      </c>
      <c r="J247" s="15">
        <v>9599.9999999999982</v>
      </c>
      <c r="K247" s="7" t="s">
        <v>134</v>
      </c>
      <c r="L247" s="7" t="s">
        <v>35</v>
      </c>
      <c r="M247" s="7" t="s">
        <v>562</v>
      </c>
      <c r="N247" s="12">
        <v>3105</v>
      </c>
      <c r="O247">
        <v>1101</v>
      </c>
      <c r="P247">
        <v>3105</v>
      </c>
    </row>
    <row r="248" spans="1:16" x14ac:dyDescent="0.2">
      <c r="A248">
        <v>165</v>
      </c>
      <c r="B248" s="8" t="s">
        <v>276</v>
      </c>
      <c r="C248" s="9" t="s">
        <v>959</v>
      </c>
      <c r="D248" s="9" t="s">
        <v>486</v>
      </c>
      <c r="E248" s="9" t="s">
        <v>277</v>
      </c>
      <c r="F248" s="13">
        <v>300000</v>
      </c>
      <c r="G248" s="9" t="s">
        <v>8</v>
      </c>
      <c r="H248" s="13"/>
      <c r="I248" s="13">
        <v>300000</v>
      </c>
      <c r="J248" s="13">
        <v>300000</v>
      </c>
      <c r="K248" s="9" t="s">
        <v>277</v>
      </c>
      <c r="L248" s="9" t="s">
        <v>10</v>
      </c>
      <c r="M248" s="9" t="s">
        <v>486</v>
      </c>
      <c r="N248" s="10">
        <v>5101</v>
      </c>
      <c r="O248">
        <v>1101</v>
      </c>
      <c r="P248">
        <v>5101</v>
      </c>
    </row>
    <row r="249" spans="1:16" x14ac:dyDescent="0.2">
      <c r="A249">
        <v>165</v>
      </c>
      <c r="B249" s="8" t="s">
        <v>276</v>
      </c>
      <c r="C249" s="9" t="s">
        <v>959</v>
      </c>
      <c r="D249" s="9" t="s">
        <v>486</v>
      </c>
      <c r="E249" s="9" t="s">
        <v>277</v>
      </c>
      <c r="F249" s="13">
        <v>30000</v>
      </c>
      <c r="G249" s="9" t="s">
        <v>8</v>
      </c>
      <c r="H249" s="13"/>
      <c r="I249" s="13">
        <v>30000</v>
      </c>
      <c r="J249" s="13">
        <v>30000</v>
      </c>
      <c r="K249" s="9" t="s">
        <v>277</v>
      </c>
      <c r="L249" s="9" t="s">
        <v>10</v>
      </c>
      <c r="M249" s="9" t="s">
        <v>486</v>
      </c>
      <c r="N249" s="12">
        <v>3105</v>
      </c>
      <c r="O249">
        <v>1101</v>
      </c>
      <c r="P249">
        <v>3105</v>
      </c>
    </row>
    <row r="250" spans="1:16" x14ac:dyDescent="0.2">
      <c r="A250">
        <v>166</v>
      </c>
      <c r="B250" s="11" t="s">
        <v>278</v>
      </c>
      <c r="C250" s="7" t="s">
        <v>960</v>
      </c>
      <c r="D250" s="7" t="s">
        <v>479</v>
      </c>
      <c r="E250" s="7" t="s">
        <v>279</v>
      </c>
      <c r="F250" s="15">
        <v>70000</v>
      </c>
      <c r="G250" s="7" t="s">
        <v>4</v>
      </c>
      <c r="H250" s="15"/>
      <c r="I250" s="15">
        <v>70000</v>
      </c>
      <c r="J250" s="15">
        <v>70000</v>
      </c>
      <c r="K250" s="7" t="s">
        <v>279</v>
      </c>
      <c r="L250" s="7" t="s">
        <v>44</v>
      </c>
      <c r="M250" s="7" t="s">
        <v>479</v>
      </c>
      <c r="N250" s="10">
        <v>5101</v>
      </c>
      <c r="O250">
        <v>1101</v>
      </c>
      <c r="P250">
        <v>5101</v>
      </c>
    </row>
    <row r="251" spans="1:16" x14ac:dyDescent="0.2">
      <c r="A251">
        <v>166</v>
      </c>
      <c r="B251" s="11" t="s">
        <v>278</v>
      </c>
      <c r="C251" s="7" t="s">
        <v>960</v>
      </c>
      <c r="D251" s="7" t="s">
        <v>479</v>
      </c>
      <c r="E251" s="7" t="s">
        <v>279</v>
      </c>
      <c r="F251" s="15">
        <v>7000</v>
      </c>
      <c r="G251" s="7" t="s">
        <v>4</v>
      </c>
      <c r="H251" s="15"/>
      <c r="I251" s="15">
        <v>7000</v>
      </c>
      <c r="J251" s="15">
        <v>7000</v>
      </c>
      <c r="K251" s="7" t="s">
        <v>279</v>
      </c>
      <c r="L251" s="7" t="s">
        <v>44</v>
      </c>
      <c r="M251" s="7" t="s">
        <v>479</v>
      </c>
      <c r="N251" s="12">
        <v>3105</v>
      </c>
      <c r="O251">
        <v>1101</v>
      </c>
      <c r="P251">
        <v>3105</v>
      </c>
    </row>
    <row r="252" spans="1:16" x14ac:dyDescent="0.2">
      <c r="A252">
        <v>167</v>
      </c>
      <c r="B252" s="8" t="s">
        <v>280</v>
      </c>
      <c r="C252" s="9" t="s">
        <v>961</v>
      </c>
      <c r="D252" s="9" t="s">
        <v>502</v>
      </c>
      <c r="E252" s="14" t="s">
        <v>68</v>
      </c>
      <c r="F252" s="16">
        <v>2000</v>
      </c>
      <c r="G252" s="9" t="s">
        <v>4</v>
      </c>
      <c r="H252" s="15">
        <v>2000</v>
      </c>
      <c r="I252" s="9">
        <v>0</v>
      </c>
      <c r="J252" s="16">
        <v>2000</v>
      </c>
      <c r="K252" s="14" t="s">
        <v>68</v>
      </c>
      <c r="L252" s="9"/>
      <c r="M252" s="9" t="s">
        <v>502</v>
      </c>
      <c r="N252" s="10" t="s">
        <v>884</v>
      </c>
      <c r="O252">
        <v>7012</v>
      </c>
      <c r="P252">
        <v>1101</v>
      </c>
    </row>
    <row r="253" spans="1:16" x14ac:dyDescent="0.2">
      <c r="A253">
        <v>168</v>
      </c>
      <c r="B253" s="11" t="s">
        <v>281</v>
      </c>
      <c r="C253" s="7" t="s">
        <v>962</v>
      </c>
      <c r="D253" s="7" t="s">
        <v>544</v>
      </c>
      <c r="E253" s="7" t="s">
        <v>282</v>
      </c>
      <c r="F253" s="15">
        <v>449999.99999999994</v>
      </c>
      <c r="G253" s="7" t="s">
        <v>4</v>
      </c>
      <c r="H253" s="15"/>
      <c r="I253" s="15">
        <v>449999.99999999994</v>
      </c>
      <c r="J253" s="15">
        <v>449999.99999999994</v>
      </c>
      <c r="K253" s="7" t="s">
        <v>282</v>
      </c>
      <c r="L253" s="7" t="s">
        <v>185</v>
      </c>
      <c r="M253" s="7" t="s">
        <v>544</v>
      </c>
      <c r="N253" s="10">
        <v>5101</v>
      </c>
      <c r="O253">
        <v>1101</v>
      </c>
      <c r="P253">
        <v>5101</v>
      </c>
    </row>
    <row r="254" spans="1:16" x14ac:dyDescent="0.2">
      <c r="A254">
        <v>168</v>
      </c>
      <c r="B254" s="11" t="s">
        <v>281</v>
      </c>
      <c r="C254" s="7" t="s">
        <v>962</v>
      </c>
      <c r="D254" s="7" t="s">
        <v>544</v>
      </c>
      <c r="E254" s="7" t="s">
        <v>282</v>
      </c>
      <c r="F254" s="15">
        <v>45000</v>
      </c>
      <c r="G254" s="7" t="s">
        <v>4</v>
      </c>
      <c r="H254" s="15"/>
      <c r="I254" s="15">
        <v>45000</v>
      </c>
      <c r="J254" s="15">
        <v>45000</v>
      </c>
      <c r="K254" s="7" t="s">
        <v>282</v>
      </c>
      <c r="L254" s="7" t="s">
        <v>185</v>
      </c>
      <c r="M254" s="7" t="s">
        <v>544</v>
      </c>
      <c r="N254" s="12">
        <v>3105</v>
      </c>
      <c r="O254">
        <v>1101</v>
      </c>
      <c r="P254">
        <v>3105</v>
      </c>
    </row>
    <row r="255" spans="1:16" x14ac:dyDescent="0.2">
      <c r="A255">
        <v>169</v>
      </c>
      <c r="B255" s="8" t="s">
        <v>283</v>
      </c>
      <c r="C255" s="9" t="s">
        <v>962</v>
      </c>
      <c r="D255" s="9" t="s">
        <v>479</v>
      </c>
      <c r="E255" s="9" t="s">
        <v>284</v>
      </c>
      <c r="F255" s="13">
        <v>239999.99999999997</v>
      </c>
      <c r="G255" s="9" t="s">
        <v>4</v>
      </c>
      <c r="H255" s="13"/>
      <c r="I255" s="13">
        <v>239999.99999999997</v>
      </c>
      <c r="J255" s="13">
        <v>239999.99999999997</v>
      </c>
      <c r="K255" s="9" t="s">
        <v>284</v>
      </c>
      <c r="L255" s="9" t="s">
        <v>44</v>
      </c>
      <c r="M255" s="9" t="s">
        <v>479</v>
      </c>
      <c r="N255" s="10">
        <v>5101</v>
      </c>
      <c r="O255">
        <v>1101</v>
      </c>
      <c r="P255">
        <v>5101</v>
      </c>
    </row>
    <row r="256" spans="1:16" x14ac:dyDescent="0.2">
      <c r="A256">
        <v>169</v>
      </c>
      <c r="B256" s="8" t="s">
        <v>283</v>
      </c>
      <c r="C256" s="9" t="s">
        <v>962</v>
      </c>
      <c r="D256" s="9" t="s">
        <v>479</v>
      </c>
      <c r="E256" s="9" t="s">
        <v>284</v>
      </c>
      <c r="F256" s="13">
        <v>24000</v>
      </c>
      <c r="G256" s="9" t="s">
        <v>4</v>
      </c>
      <c r="H256" s="13"/>
      <c r="I256" s="13">
        <v>24000</v>
      </c>
      <c r="J256" s="13">
        <v>24000</v>
      </c>
      <c r="K256" s="9" t="s">
        <v>284</v>
      </c>
      <c r="L256" s="9" t="s">
        <v>44</v>
      </c>
      <c r="M256" s="9" t="s">
        <v>479</v>
      </c>
      <c r="N256" s="12">
        <v>3105</v>
      </c>
      <c r="O256">
        <v>1101</v>
      </c>
      <c r="P256">
        <v>3105</v>
      </c>
    </row>
    <row r="257" spans="1:16" x14ac:dyDescent="0.2">
      <c r="A257">
        <v>170</v>
      </c>
      <c r="B257" s="11" t="s">
        <v>285</v>
      </c>
      <c r="C257" s="7" t="s">
        <v>962</v>
      </c>
      <c r="D257" s="7" t="s">
        <v>479</v>
      </c>
      <c r="E257" s="7" t="s">
        <v>286</v>
      </c>
      <c r="F257" s="15">
        <v>70000</v>
      </c>
      <c r="G257" s="7" t="s">
        <v>4</v>
      </c>
      <c r="H257" s="15"/>
      <c r="I257" s="15">
        <v>70000</v>
      </c>
      <c r="J257" s="15">
        <v>70000</v>
      </c>
      <c r="K257" s="7" t="s">
        <v>286</v>
      </c>
      <c r="L257" s="7" t="s">
        <v>44</v>
      </c>
      <c r="M257" s="7" t="s">
        <v>479</v>
      </c>
      <c r="N257" s="10">
        <v>5101</v>
      </c>
      <c r="O257">
        <v>1101</v>
      </c>
      <c r="P257">
        <v>5101</v>
      </c>
    </row>
    <row r="258" spans="1:16" x14ac:dyDescent="0.2">
      <c r="A258">
        <v>170</v>
      </c>
      <c r="B258" s="11" t="s">
        <v>285</v>
      </c>
      <c r="C258" s="7" t="s">
        <v>962</v>
      </c>
      <c r="D258" s="7" t="s">
        <v>479</v>
      </c>
      <c r="E258" s="7" t="s">
        <v>286</v>
      </c>
      <c r="F258" s="15">
        <v>7000</v>
      </c>
      <c r="G258" s="7" t="s">
        <v>4</v>
      </c>
      <c r="H258" s="15"/>
      <c r="I258" s="15">
        <v>7000</v>
      </c>
      <c r="J258" s="15">
        <v>7000</v>
      </c>
      <c r="K258" s="7" t="s">
        <v>286</v>
      </c>
      <c r="L258" s="7" t="s">
        <v>44</v>
      </c>
      <c r="M258" s="7" t="s">
        <v>479</v>
      </c>
      <c r="N258" s="12">
        <v>3105</v>
      </c>
      <c r="O258">
        <v>1101</v>
      </c>
      <c r="P258">
        <v>3105</v>
      </c>
    </row>
    <row r="259" spans="1:16" x14ac:dyDescent="0.2">
      <c r="A259">
        <v>171</v>
      </c>
      <c r="B259" s="8" t="s">
        <v>287</v>
      </c>
      <c r="C259" s="9" t="s">
        <v>962</v>
      </c>
      <c r="D259" s="9" t="s">
        <v>479</v>
      </c>
      <c r="E259" s="9" t="s">
        <v>288</v>
      </c>
      <c r="F259" s="13">
        <v>239999.99999999997</v>
      </c>
      <c r="G259" s="9" t="s">
        <v>4</v>
      </c>
      <c r="H259" s="13"/>
      <c r="I259" s="13">
        <v>239999.99999999997</v>
      </c>
      <c r="J259" s="13">
        <v>239999.99999999997</v>
      </c>
      <c r="K259" s="9" t="s">
        <v>288</v>
      </c>
      <c r="L259" s="9" t="s">
        <v>44</v>
      </c>
      <c r="M259" s="9" t="s">
        <v>479</v>
      </c>
      <c r="N259" s="10">
        <v>5101</v>
      </c>
      <c r="O259">
        <v>1101</v>
      </c>
      <c r="P259">
        <v>5101</v>
      </c>
    </row>
    <row r="260" spans="1:16" x14ac:dyDescent="0.2">
      <c r="A260">
        <v>171</v>
      </c>
      <c r="B260" s="8" t="s">
        <v>287</v>
      </c>
      <c r="C260" s="9" t="s">
        <v>962</v>
      </c>
      <c r="D260" s="9" t="s">
        <v>479</v>
      </c>
      <c r="E260" s="9" t="s">
        <v>288</v>
      </c>
      <c r="F260" s="13">
        <v>24000</v>
      </c>
      <c r="G260" s="9" t="s">
        <v>4</v>
      </c>
      <c r="H260" s="13"/>
      <c r="I260" s="13">
        <v>24000</v>
      </c>
      <c r="J260" s="13">
        <v>24000</v>
      </c>
      <c r="K260" s="9" t="s">
        <v>288</v>
      </c>
      <c r="L260" s="9" t="s">
        <v>44</v>
      </c>
      <c r="M260" s="9" t="s">
        <v>479</v>
      </c>
      <c r="N260" s="12">
        <v>3105</v>
      </c>
      <c r="O260">
        <v>1101</v>
      </c>
      <c r="P260">
        <v>3105</v>
      </c>
    </row>
    <row r="261" spans="1:16" x14ac:dyDescent="0.2">
      <c r="A261">
        <v>172</v>
      </c>
      <c r="B261" s="11" t="s">
        <v>289</v>
      </c>
      <c r="C261" s="7" t="s">
        <v>962</v>
      </c>
      <c r="D261" s="7" t="s">
        <v>500</v>
      </c>
      <c r="E261" s="14" t="s">
        <v>290</v>
      </c>
      <c r="F261" s="17">
        <v>62499.999999999993</v>
      </c>
      <c r="G261" s="7" t="s">
        <v>15</v>
      </c>
      <c r="H261" s="15">
        <v>62499.999999999993</v>
      </c>
      <c r="I261" s="7">
        <v>0</v>
      </c>
      <c r="J261" s="17">
        <v>62499.999999999993</v>
      </c>
      <c r="K261" s="14" t="s">
        <v>290</v>
      </c>
      <c r="L261" s="7" t="s">
        <v>20</v>
      </c>
      <c r="M261" s="7" t="s">
        <v>500</v>
      </c>
      <c r="N261" s="10" t="s">
        <v>887</v>
      </c>
      <c r="O261">
        <v>7013</v>
      </c>
      <c r="P261">
        <v>1101</v>
      </c>
    </row>
    <row r="262" spans="1:16" x14ac:dyDescent="0.2">
      <c r="A262">
        <v>172</v>
      </c>
      <c r="B262" s="11" t="s">
        <v>289</v>
      </c>
      <c r="C262" s="7" t="s">
        <v>962</v>
      </c>
      <c r="D262" s="7" t="s">
        <v>500</v>
      </c>
      <c r="E262" s="14" t="s">
        <v>290</v>
      </c>
      <c r="F262" s="17">
        <v>6250</v>
      </c>
      <c r="G262" s="7" t="s">
        <v>15</v>
      </c>
      <c r="H262" s="15">
        <v>6250</v>
      </c>
      <c r="I262" s="7">
        <v>0</v>
      </c>
      <c r="J262" s="17">
        <v>6250</v>
      </c>
      <c r="K262" s="14" t="s">
        <v>290</v>
      </c>
      <c r="L262" s="7" t="s">
        <v>20</v>
      </c>
      <c r="M262" s="7" t="s">
        <v>500</v>
      </c>
      <c r="N262" s="12" t="s">
        <v>513</v>
      </c>
      <c r="O262">
        <v>3105</v>
      </c>
      <c r="P262">
        <v>1101</v>
      </c>
    </row>
    <row r="263" spans="1:16" x14ac:dyDescent="0.2">
      <c r="A263">
        <v>173</v>
      </c>
      <c r="B263" s="8" t="s">
        <v>289</v>
      </c>
      <c r="C263" s="9" t="s">
        <v>962</v>
      </c>
      <c r="D263" s="9" t="s">
        <v>502</v>
      </c>
      <c r="E263" s="14" t="s">
        <v>21</v>
      </c>
      <c r="F263" s="16">
        <v>100</v>
      </c>
      <c r="G263" s="9" t="s">
        <v>15</v>
      </c>
      <c r="H263" s="15">
        <v>100</v>
      </c>
      <c r="I263" s="9">
        <v>0</v>
      </c>
      <c r="J263" s="16">
        <v>100</v>
      </c>
      <c r="K263" s="14" t="s">
        <v>21</v>
      </c>
      <c r="L263" s="9"/>
      <c r="M263" s="9" t="s">
        <v>502</v>
      </c>
      <c r="N263" s="10" t="s">
        <v>884</v>
      </c>
      <c r="O263">
        <v>7012</v>
      </c>
      <c r="P263">
        <v>1101</v>
      </c>
    </row>
    <row r="264" spans="1:16" x14ac:dyDescent="0.2">
      <c r="A264">
        <v>174</v>
      </c>
      <c r="B264" s="11" t="s">
        <v>291</v>
      </c>
      <c r="C264" s="7" t="s">
        <v>963</v>
      </c>
      <c r="D264" s="7" t="s">
        <v>503</v>
      </c>
      <c r="E264" s="14" t="s">
        <v>292</v>
      </c>
      <c r="F264" s="17">
        <v>1476462.86</v>
      </c>
      <c r="G264" s="7" t="s">
        <v>1</v>
      </c>
      <c r="H264" s="15">
        <v>1476462.86</v>
      </c>
      <c r="I264" s="7">
        <v>0</v>
      </c>
      <c r="J264" s="17">
        <v>1476462.86</v>
      </c>
      <c r="K264" s="14" t="s">
        <v>292</v>
      </c>
      <c r="L264" s="7"/>
      <c r="M264" s="7" t="s">
        <v>503</v>
      </c>
      <c r="N264" s="12" t="s">
        <v>484</v>
      </c>
      <c r="O264">
        <v>1503</v>
      </c>
      <c r="P264">
        <v>1101</v>
      </c>
    </row>
    <row r="265" spans="1:16" x14ac:dyDescent="0.2">
      <c r="A265">
        <v>175</v>
      </c>
      <c r="B265" s="8" t="s">
        <v>293</v>
      </c>
      <c r="C265" s="9" t="s">
        <v>963</v>
      </c>
      <c r="D265" s="9" t="s">
        <v>495</v>
      </c>
      <c r="E265" s="9" t="s">
        <v>16</v>
      </c>
      <c r="F265" s="13">
        <v>327000</v>
      </c>
      <c r="G265" s="9" t="s">
        <v>15</v>
      </c>
      <c r="H265" s="13"/>
      <c r="I265" s="13">
        <v>327000</v>
      </c>
      <c r="J265" s="13">
        <v>327000</v>
      </c>
      <c r="K265" s="9" t="s">
        <v>16</v>
      </c>
      <c r="L265" s="9" t="s">
        <v>17</v>
      </c>
      <c r="M265" s="9" t="s">
        <v>495</v>
      </c>
      <c r="N265" s="10">
        <v>5101</v>
      </c>
      <c r="O265">
        <v>1101</v>
      </c>
      <c r="P265">
        <v>5101</v>
      </c>
    </row>
    <row r="266" spans="1:16" x14ac:dyDescent="0.2">
      <c r="A266">
        <v>175</v>
      </c>
      <c r="B266" s="8" t="s">
        <v>293</v>
      </c>
      <c r="C266" s="9" t="s">
        <v>963</v>
      </c>
      <c r="D266" s="9" t="s">
        <v>495</v>
      </c>
      <c r="E266" s="9" t="s">
        <v>16</v>
      </c>
      <c r="F266" s="13">
        <v>32700</v>
      </c>
      <c r="G266" s="9" t="s">
        <v>15</v>
      </c>
      <c r="H266" s="13"/>
      <c r="I266" s="13">
        <v>32700</v>
      </c>
      <c r="J266" s="13">
        <v>32700</v>
      </c>
      <c r="K266" s="9" t="s">
        <v>16</v>
      </c>
      <c r="L266" s="9" t="s">
        <v>17</v>
      </c>
      <c r="M266" s="9" t="s">
        <v>495</v>
      </c>
      <c r="N266" s="12">
        <v>3105</v>
      </c>
      <c r="O266">
        <v>1101</v>
      </c>
      <c r="P266">
        <v>3105</v>
      </c>
    </row>
    <row r="267" spans="1:16" x14ac:dyDescent="0.2">
      <c r="A267">
        <v>176</v>
      </c>
      <c r="B267" s="11" t="s">
        <v>294</v>
      </c>
      <c r="C267" s="7" t="s">
        <v>964</v>
      </c>
      <c r="D267" s="7" t="s">
        <v>745</v>
      </c>
      <c r="E267" s="7" t="s">
        <v>296</v>
      </c>
      <c r="F267" s="15">
        <v>319090.90909090906</v>
      </c>
      <c r="G267" s="7" t="s">
        <v>295</v>
      </c>
      <c r="H267" s="15"/>
      <c r="I267" s="15">
        <v>319090.90909090906</v>
      </c>
      <c r="J267" s="15">
        <v>319090.90909090906</v>
      </c>
      <c r="K267" s="7" t="s">
        <v>296</v>
      </c>
      <c r="L267" s="7" t="s">
        <v>297</v>
      </c>
      <c r="M267" s="7" t="s">
        <v>745</v>
      </c>
      <c r="N267" s="10">
        <v>5101</v>
      </c>
      <c r="O267">
        <v>1101</v>
      </c>
      <c r="P267">
        <v>5101</v>
      </c>
    </row>
    <row r="268" spans="1:16" x14ac:dyDescent="0.2">
      <c r="A268">
        <v>176</v>
      </c>
      <c r="B268" s="11" t="s">
        <v>294</v>
      </c>
      <c r="C268" s="7" t="s">
        <v>964</v>
      </c>
      <c r="D268" s="7" t="s">
        <v>745</v>
      </c>
      <c r="E268" s="7" t="s">
        <v>296</v>
      </c>
      <c r="F268" s="15">
        <v>31909.090909090908</v>
      </c>
      <c r="G268" s="7" t="s">
        <v>295</v>
      </c>
      <c r="H268" s="15"/>
      <c r="I268" s="15">
        <v>31909.090909090908</v>
      </c>
      <c r="J268" s="15">
        <v>31909.090909090908</v>
      </c>
      <c r="K268" s="7" t="s">
        <v>296</v>
      </c>
      <c r="L268" s="7" t="s">
        <v>297</v>
      </c>
      <c r="M268" s="7" t="s">
        <v>745</v>
      </c>
      <c r="N268" s="12">
        <v>3105</v>
      </c>
      <c r="O268">
        <v>1101</v>
      </c>
      <c r="P268">
        <v>3105</v>
      </c>
    </row>
    <row r="269" spans="1:16" x14ac:dyDescent="0.2">
      <c r="A269">
        <v>177</v>
      </c>
      <c r="B269" s="8" t="s">
        <v>298</v>
      </c>
      <c r="C269" s="9" t="s">
        <v>964</v>
      </c>
      <c r="D269" s="9" t="s">
        <v>499</v>
      </c>
      <c r="E269" s="14" t="s">
        <v>23</v>
      </c>
      <c r="F269" s="16">
        <v>1163375.3600000001</v>
      </c>
      <c r="G269" s="9" t="s">
        <v>15</v>
      </c>
      <c r="H269" s="15">
        <v>1163375.3600000001</v>
      </c>
      <c r="I269" s="9">
        <v>0</v>
      </c>
      <c r="J269" s="16">
        <v>1163375.3600000001</v>
      </c>
      <c r="K269" s="14" t="s">
        <v>23</v>
      </c>
      <c r="L269" s="9" t="s">
        <v>24</v>
      </c>
      <c r="M269" s="9" t="s">
        <v>499</v>
      </c>
      <c r="N269" s="10"/>
      <c r="O269">
        <v>3106</v>
      </c>
      <c r="P269">
        <v>1101</v>
      </c>
    </row>
    <row r="270" spans="1:16" x14ac:dyDescent="0.2">
      <c r="A270">
        <v>178</v>
      </c>
      <c r="B270" s="11" t="s">
        <v>298</v>
      </c>
      <c r="C270" s="7" t="s">
        <v>964</v>
      </c>
      <c r="D270" s="7" t="s">
        <v>502</v>
      </c>
      <c r="E270" s="14" t="s">
        <v>21</v>
      </c>
      <c r="F270" s="17">
        <v>100</v>
      </c>
      <c r="G270" s="7" t="s">
        <v>15</v>
      </c>
      <c r="H270" s="15">
        <v>100</v>
      </c>
      <c r="I270" s="7">
        <v>0</v>
      </c>
      <c r="J270" s="17">
        <v>100</v>
      </c>
      <c r="K270" s="14" t="s">
        <v>21</v>
      </c>
      <c r="L270" s="7"/>
      <c r="M270" s="7" t="s">
        <v>502</v>
      </c>
      <c r="N270" s="12" t="s">
        <v>884</v>
      </c>
      <c r="O270">
        <v>7012</v>
      </c>
      <c r="P270">
        <v>1101</v>
      </c>
    </row>
    <row r="271" spans="1:16" x14ac:dyDescent="0.2">
      <c r="A271">
        <v>179</v>
      </c>
      <c r="B271" s="8" t="s">
        <v>299</v>
      </c>
      <c r="C271" s="9" t="s">
        <v>964</v>
      </c>
      <c r="D271" s="9" t="s">
        <v>483</v>
      </c>
      <c r="E271" s="9" t="s">
        <v>300</v>
      </c>
      <c r="F271" s="13">
        <v>158400</v>
      </c>
      <c r="G271" s="9" t="s">
        <v>4</v>
      </c>
      <c r="H271" s="13"/>
      <c r="I271" s="13">
        <v>158400</v>
      </c>
      <c r="J271" s="13">
        <v>158400</v>
      </c>
      <c r="K271" s="9" t="s">
        <v>300</v>
      </c>
      <c r="L271" s="9" t="s">
        <v>31</v>
      </c>
      <c r="M271" s="9" t="s">
        <v>483</v>
      </c>
      <c r="N271" s="10" t="s">
        <v>484</v>
      </c>
      <c r="O271">
        <v>1101</v>
      </c>
      <c r="P271">
        <v>3107</v>
      </c>
    </row>
    <row r="272" spans="1:16" x14ac:dyDescent="0.2">
      <c r="A272">
        <v>180</v>
      </c>
      <c r="B272" s="11" t="s">
        <v>301</v>
      </c>
      <c r="C272" s="7" t="s">
        <v>964</v>
      </c>
      <c r="D272" s="7" t="s">
        <v>485</v>
      </c>
      <c r="E272" s="7" t="s">
        <v>302</v>
      </c>
      <c r="F272" s="15">
        <v>135000</v>
      </c>
      <c r="G272" s="7" t="s">
        <v>4</v>
      </c>
      <c r="H272" s="15"/>
      <c r="I272" s="15">
        <v>135000</v>
      </c>
      <c r="J272" s="15">
        <v>135000</v>
      </c>
      <c r="K272" s="7" t="s">
        <v>302</v>
      </c>
      <c r="L272" s="7" t="s">
        <v>303</v>
      </c>
      <c r="M272" s="7" t="s">
        <v>485</v>
      </c>
      <c r="N272" s="10">
        <v>5101</v>
      </c>
      <c r="O272">
        <v>1101</v>
      </c>
      <c r="P272">
        <v>5101</v>
      </c>
    </row>
    <row r="273" spans="1:16" x14ac:dyDescent="0.2">
      <c r="A273">
        <v>180</v>
      </c>
      <c r="B273" s="11" t="s">
        <v>301</v>
      </c>
      <c r="C273" s="7" t="s">
        <v>964</v>
      </c>
      <c r="D273" s="7" t="s">
        <v>485</v>
      </c>
      <c r="E273" s="7" t="s">
        <v>302</v>
      </c>
      <c r="F273" s="15">
        <v>13500</v>
      </c>
      <c r="G273" s="7" t="s">
        <v>4</v>
      </c>
      <c r="H273" s="15"/>
      <c r="I273" s="15">
        <v>13500</v>
      </c>
      <c r="J273" s="15">
        <v>13500</v>
      </c>
      <c r="K273" s="7" t="s">
        <v>302</v>
      </c>
      <c r="L273" s="7" t="s">
        <v>303</v>
      </c>
      <c r="M273" s="7" t="s">
        <v>485</v>
      </c>
      <c r="N273" s="12">
        <v>3105</v>
      </c>
      <c r="O273">
        <v>1101</v>
      </c>
      <c r="P273">
        <v>3105</v>
      </c>
    </row>
    <row r="274" spans="1:16" x14ac:dyDescent="0.2">
      <c r="A274">
        <v>181</v>
      </c>
      <c r="B274" s="8" t="s">
        <v>304</v>
      </c>
      <c r="C274" s="9" t="s">
        <v>965</v>
      </c>
      <c r="D274" s="9" t="s">
        <v>429</v>
      </c>
      <c r="E274" s="9" t="s">
        <v>173</v>
      </c>
      <c r="F274" s="13">
        <v>1140000</v>
      </c>
      <c r="G274" s="9" t="s">
        <v>26</v>
      </c>
      <c r="H274" s="13"/>
      <c r="I274" s="13">
        <v>1140000</v>
      </c>
      <c r="J274" s="13">
        <v>1140000</v>
      </c>
      <c r="K274" s="9" t="s">
        <v>173</v>
      </c>
      <c r="L274" s="9" t="s">
        <v>28</v>
      </c>
      <c r="M274" s="9" t="s">
        <v>429</v>
      </c>
      <c r="N274" s="10">
        <v>5101</v>
      </c>
      <c r="O274">
        <v>1101</v>
      </c>
      <c r="P274">
        <v>5101</v>
      </c>
    </row>
    <row r="275" spans="1:16" x14ac:dyDescent="0.2">
      <c r="A275">
        <v>181</v>
      </c>
      <c r="B275" s="8" t="s">
        <v>304</v>
      </c>
      <c r="C275" s="9" t="s">
        <v>965</v>
      </c>
      <c r="D275" s="9" t="s">
        <v>429</v>
      </c>
      <c r="E275" s="9" t="s">
        <v>173</v>
      </c>
      <c r="F275" s="13">
        <v>114000</v>
      </c>
      <c r="G275" s="9" t="s">
        <v>26</v>
      </c>
      <c r="H275" s="13"/>
      <c r="I275" s="13">
        <v>114000</v>
      </c>
      <c r="J275" s="13">
        <v>114000</v>
      </c>
      <c r="K275" s="9" t="s">
        <v>173</v>
      </c>
      <c r="L275" s="9" t="s">
        <v>28</v>
      </c>
      <c r="M275" s="9" t="s">
        <v>429</v>
      </c>
      <c r="N275" s="12">
        <v>3105</v>
      </c>
      <c r="O275">
        <v>1101</v>
      </c>
      <c r="P275">
        <v>3105</v>
      </c>
    </row>
    <row r="276" spans="1:16" x14ac:dyDescent="0.2">
      <c r="A276">
        <v>182</v>
      </c>
      <c r="B276" s="11" t="s">
        <v>305</v>
      </c>
      <c r="C276" s="7" t="s">
        <v>965</v>
      </c>
      <c r="D276" s="7" t="s">
        <v>599</v>
      </c>
      <c r="E276" s="7" t="s">
        <v>306</v>
      </c>
      <c r="F276" s="15">
        <v>122999.99999999999</v>
      </c>
      <c r="G276" s="7" t="s">
        <v>4</v>
      </c>
      <c r="H276" s="15"/>
      <c r="I276" s="15">
        <v>122999.99999999999</v>
      </c>
      <c r="J276" s="15">
        <v>122999.99999999999</v>
      </c>
      <c r="K276" s="7" t="s">
        <v>306</v>
      </c>
      <c r="L276" s="7" t="s">
        <v>170</v>
      </c>
      <c r="M276" s="7" t="s">
        <v>599</v>
      </c>
      <c r="N276" s="10">
        <v>5101</v>
      </c>
      <c r="O276">
        <v>1101</v>
      </c>
      <c r="P276">
        <v>5101</v>
      </c>
    </row>
    <row r="277" spans="1:16" x14ac:dyDescent="0.2">
      <c r="A277">
        <v>182</v>
      </c>
      <c r="B277" s="11" t="s">
        <v>305</v>
      </c>
      <c r="C277" s="7" t="s">
        <v>965</v>
      </c>
      <c r="D277" s="7" t="s">
        <v>599</v>
      </c>
      <c r="E277" s="7" t="s">
        <v>306</v>
      </c>
      <c r="F277" s="15">
        <v>12300</v>
      </c>
      <c r="G277" s="7" t="s">
        <v>4</v>
      </c>
      <c r="H277" s="15"/>
      <c r="I277" s="15">
        <v>12300</v>
      </c>
      <c r="J277" s="15">
        <v>12300</v>
      </c>
      <c r="K277" s="7" t="s">
        <v>306</v>
      </c>
      <c r="L277" s="7" t="s">
        <v>170</v>
      </c>
      <c r="M277" s="7" t="s">
        <v>599</v>
      </c>
      <c r="N277" s="12">
        <v>3105</v>
      </c>
      <c r="O277">
        <v>1101</v>
      </c>
      <c r="P277">
        <v>3105</v>
      </c>
    </row>
    <row r="278" spans="1:16" x14ac:dyDescent="0.2">
      <c r="A278">
        <v>183</v>
      </c>
      <c r="B278" s="8" t="s">
        <v>307</v>
      </c>
      <c r="C278" s="9" t="s">
        <v>965</v>
      </c>
      <c r="D278" s="9" t="s">
        <v>496</v>
      </c>
      <c r="E278" s="9" t="s">
        <v>37</v>
      </c>
      <c r="F278" s="16">
        <v>1535475.2</v>
      </c>
      <c r="G278" s="9" t="s">
        <v>15</v>
      </c>
      <c r="H278" s="15">
        <v>1535475.2</v>
      </c>
      <c r="I278" s="9">
        <v>0</v>
      </c>
      <c r="J278" s="16">
        <v>1535475.2</v>
      </c>
      <c r="K278" s="9" t="s">
        <v>37</v>
      </c>
      <c r="L278" s="9" t="s">
        <v>38</v>
      </c>
      <c r="M278" s="9" t="s">
        <v>496</v>
      </c>
      <c r="N278" s="10" t="s">
        <v>883</v>
      </c>
      <c r="O278">
        <v>3161</v>
      </c>
      <c r="P278">
        <v>1101</v>
      </c>
    </row>
    <row r="279" spans="1:16" x14ac:dyDescent="0.2">
      <c r="A279">
        <v>184</v>
      </c>
      <c r="B279" s="11" t="s">
        <v>307</v>
      </c>
      <c r="C279" s="7" t="s">
        <v>965</v>
      </c>
      <c r="D279" s="7" t="s">
        <v>502</v>
      </c>
      <c r="E279" s="14" t="s">
        <v>21</v>
      </c>
      <c r="F279" s="17">
        <v>200</v>
      </c>
      <c r="G279" s="7" t="s">
        <v>15</v>
      </c>
      <c r="H279" s="15">
        <v>200</v>
      </c>
      <c r="I279" s="7">
        <v>0</v>
      </c>
      <c r="J279" s="17">
        <v>200</v>
      </c>
      <c r="K279" s="14" t="s">
        <v>21</v>
      </c>
      <c r="L279" s="7"/>
      <c r="M279" s="7" t="s">
        <v>502</v>
      </c>
      <c r="N279" s="12" t="s">
        <v>884</v>
      </c>
      <c r="O279">
        <v>7012</v>
      </c>
      <c r="P279">
        <v>1101</v>
      </c>
    </row>
    <row r="280" spans="1:16" x14ac:dyDescent="0.2">
      <c r="A280">
        <v>185</v>
      </c>
      <c r="B280" s="8" t="s">
        <v>308</v>
      </c>
      <c r="C280" s="9" t="s">
        <v>966</v>
      </c>
      <c r="D280" s="9" t="s">
        <v>562</v>
      </c>
      <c r="E280" s="9" t="s">
        <v>134</v>
      </c>
      <c r="F280" s="13">
        <v>95999.999999999985</v>
      </c>
      <c r="G280" s="9" t="s">
        <v>33</v>
      </c>
      <c r="H280" s="13"/>
      <c r="I280" s="13">
        <v>95999.999999999985</v>
      </c>
      <c r="J280" s="13">
        <v>95999.999999999985</v>
      </c>
      <c r="K280" s="9" t="s">
        <v>134</v>
      </c>
      <c r="L280" s="9" t="s">
        <v>35</v>
      </c>
      <c r="M280" s="9" t="s">
        <v>562</v>
      </c>
      <c r="N280" s="10">
        <v>5101</v>
      </c>
      <c r="O280">
        <v>1101</v>
      </c>
      <c r="P280">
        <v>5101</v>
      </c>
    </row>
    <row r="281" spans="1:16" x14ac:dyDescent="0.2">
      <c r="A281">
        <v>185</v>
      </c>
      <c r="B281" s="8" t="s">
        <v>308</v>
      </c>
      <c r="C281" s="9" t="s">
        <v>966</v>
      </c>
      <c r="D281" s="9" t="s">
        <v>562</v>
      </c>
      <c r="E281" s="9" t="s">
        <v>134</v>
      </c>
      <c r="F281" s="13">
        <v>9599.9999999999982</v>
      </c>
      <c r="G281" s="9" t="s">
        <v>33</v>
      </c>
      <c r="H281" s="13"/>
      <c r="I281" s="13">
        <v>9599.9999999999982</v>
      </c>
      <c r="J281" s="13">
        <v>9599.9999999999982</v>
      </c>
      <c r="K281" s="9" t="s">
        <v>134</v>
      </c>
      <c r="L281" s="9" t="s">
        <v>35</v>
      </c>
      <c r="M281" s="9" t="s">
        <v>562</v>
      </c>
      <c r="N281" s="12">
        <v>3105</v>
      </c>
      <c r="O281">
        <v>1101</v>
      </c>
      <c r="P281">
        <v>3105</v>
      </c>
    </row>
    <row r="282" spans="1:16" x14ac:dyDescent="0.2">
      <c r="A282">
        <v>186</v>
      </c>
      <c r="B282" s="11" t="s">
        <v>309</v>
      </c>
      <c r="C282" s="7" t="s">
        <v>967</v>
      </c>
      <c r="D282" s="7" t="s">
        <v>488</v>
      </c>
      <c r="E282" s="7" t="s">
        <v>310</v>
      </c>
      <c r="F282" s="15">
        <v>114545.45454545453</v>
      </c>
      <c r="G282" s="7" t="s">
        <v>4</v>
      </c>
      <c r="H282" s="15"/>
      <c r="I282" s="15">
        <v>114545.45454545453</v>
      </c>
      <c r="J282" s="15">
        <v>114545.45454545453</v>
      </c>
      <c r="K282" s="7" t="s">
        <v>310</v>
      </c>
      <c r="L282" s="7" t="s">
        <v>66</v>
      </c>
      <c r="M282" s="7" t="s">
        <v>488</v>
      </c>
      <c r="N282" s="10">
        <v>5101</v>
      </c>
      <c r="O282">
        <v>1101</v>
      </c>
      <c r="P282">
        <v>5101</v>
      </c>
    </row>
    <row r="283" spans="1:16" x14ac:dyDescent="0.2">
      <c r="A283">
        <v>186</v>
      </c>
      <c r="B283" s="11" t="s">
        <v>309</v>
      </c>
      <c r="C283" s="7" t="s">
        <v>967</v>
      </c>
      <c r="D283" s="7" t="s">
        <v>488</v>
      </c>
      <c r="E283" s="7" t="s">
        <v>310</v>
      </c>
      <c r="F283" s="15">
        <v>11454.545454545454</v>
      </c>
      <c r="G283" s="7" t="s">
        <v>4</v>
      </c>
      <c r="H283" s="15"/>
      <c r="I283" s="15">
        <v>11454.545454545454</v>
      </c>
      <c r="J283" s="15">
        <v>11454.545454545454</v>
      </c>
      <c r="K283" s="7" t="s">
        <v>310</v>
      </c>
      <c r="L283" s="7" t="s">
        <v>66</v>
      </c>
      <c r="M283" s="7" t="s">
        <v>488</v>
      </c>
      <c r="N283" s="12">
        <v>3105</v>
      </c>
      <c r="O283">
        <v>1101</v>
      </c>
      <c r="P283">
        <v>3105</v>
      </c>
    </row>
    <row r="284" spans="1:16" x14ac:dyDescent="0.2">
      <c r="A284">
        <v>187</v>
      </c>
      <c r="B284" s="8" t="s">
        <v>311</v>
      </c>
      <c r="C284" s="9" t="s">
        <v>967</v>
      </c>
      <c r="D284" s="9" t="s">
        <v>486</v>
      </c>
      <c r="E284" s="9" t="s">
        <v>312</v>
      </c>
      <c r="F284" s="13">
        <v>300000</v>
      </c>
      <c r="G284" s="9" t="s">
        <v>8</v>
      </c>
      <c r="H284" s="13"/>
      <c r="I284" s="13">
        <v>300000</v>
      </c>
      <c r="J284" s="13">
        <v>300000</v>
      </c>
      <c r="K284" s="9" t="s">
        <v>312</v>
      </c>
      <c r="L284" s="9" t="s">
        <v>10</v>
      </c>
      <c r="M284" s="9" t="s">
        <v>486</v>
      </c>
      <c r="N284" s="10">
        <v>5101</v>
      </c>
      <c r="O284">
        <v>1101</v>
      </c>
      <c r="P284">
        <v>5101</v>
      </c>
    </row>
    <row r="285" spans="1:16" x14ac:dyDescent="0.2">
      <c r="A285">
        <v>187</v>
      </c>
      <c r="B285" s="8" t="s">
        <v>311</v>
      </c>
      <c r="C285" s="9" t="s">
        <v>967</v>
      </c>
      <c r="D285" s="9" t="s">
        <v>486</v>
      </c>
      <c r="E285" s="9" t="s">
        <v>312</v>
      </c>
      <c r="F285" s="13">
        <v>30000</v>
      </c>
      <c r="G285" s="9" t="s">
        <v>8</v>
      </c>
      <c r="H285" s="13"/>
      <c r="I285" s="13">
        <v>30000</v>
      </c>
      <c r="J285" s="13">
        <v>30000</v>
      </c>
      <c r="K285" s="9" t="s">
        <v>312</v>
      </c>
      <c r="L285" s="9" t="s">
        <v>10</v>
      </c>
      <c r="M285" s="9" t="s">
        <v>486</v>
      </c>
      <c r="N285" s="12">
        <v>3105</v>
      </c>
      <c r="O285">
        <v>1101</v>
      </c>
      <c r="P285">
        <v>3105</v>
      </c>
    </row>
    <row r="286" spans="1:16" x14ac:dyDescent="0.2">
      <c r="A286">
        <v>188</v>
      </c>
      <c r="B286" s="11" t="s">
        <v>313</v>
      </c>
      <c r="C286" s="7" t="s">
        <v>968</v>
      </c>
      <c r="D286" s="7" t="s">
        <v>487</v>
      </c>
      <c r="E286" s="7" t="s">
        <v>315</v>
      </c>
      <c r="F286" s="15">
        <v>1947272.7272727271</v>
      </c>
      <c r="G286" s="7" t="s">
        <v>314</v>
      </c>
      <c r="H286" s="15"/>
      <c r="I286" s="15">
        <v>1947272.7272727271</v>
      </c>
      <c r="J286" s="15">
        <v>1947272.7272727271</v>
      </c>
      <c r="K286" s="7" t="s">
        <v>315</v>
      </c>
      <c r="L286" s="7" t="s">
        <v>316</v>
      </c>
      <c r="M286" s="7" t="s">
        <v>487</v>
      </c>
      <c r="N286" s="10">
        <v>5101</v>
      </c>
      <c r="O286">
        <v>1101</v>
      </c>
      <c r="P286">
        <v>5101</v>
      </c>
    </row>
    <row r="287" spans="1:16" x14ac:dyDescent="0.2">
      <c r="A287">
        <v>188</v>
      </c>
      <c r="B287" s="11" t="s">
        <v>313</v>
      </c>
      <c r="C287" s="7" t="s">
        <v>968</v>
      </c>
      <c r="D287" s="7" t="s">
        <v>487</v>
      </c>
      <c r="E287" s="7" t="s">
        <v>315</v>
      </c>
      <c r="F287" s="15">
        <v>194727.27272727271</v>
      </c>
      <c r="G287" s="7" t="s">
        <v>314</v>
      </c>
      <c r="H287" s="15"/>
      <c r="I287" s="15">
        <v>194727.27272727271</v>
      </c>
      <c r="J287" s="15">
        <v>194727.27272727271</v>
      </c>
      <c r="K287" s="7" t="s">
        <v>315</v>
      </c>
      <c r="L287" s="7" t="s">
        <v>316</v>
      </c>
      <c r="M287" s="7" t="s">
        <v>487</v>
      </c>
      <c r="N287" s="12">
        <v>3105</v>
      </c>
      <c r="O287">
        <v>1101</v>
      </c>
      <c r="P287">
        <v>3105</v>
      </c>
    </row>
    <row r="288" spans="1:16" x14ac:dyDescent="0.2">
      <c r="A288">
        <v>189</v>
      </c>
      <c r="B288" s="8" t="s">
        <v>317</v>
      </c>
      <c r="C288" s="9" t="s">
        <v>969</v>
      </c>
      <c r="D288" s="9" t="s">
        <v>501</v>
      </c>
      <c r="E288" s="14" t="s">
        <v>318</v>
      </c>
      <c r="F288" s="16">
        <v>1346000</v>
      </c>
      <c r="G288" s="9" t="s">
        <v>15</v>
      </c>
      <c r="H288" s="15">
        <v>1346000</v>
      </c>
      <c r="I288" s="9">
        <v>0</v>
      </c>
      <c r="J288" s="16">
        <v>1346000</v>
      </c>
      <c r="K288" s="14" t="s">
        <v>318</v>
      </c>
      <c r="L288" s="9" t="s">
        <v>109</v>
      </c>
      <c r="M288" s="9" t="s">
        <v>501</v>
      </c>
      <c r="N288" s="10"/>
      <c r="O288">
        <v>3103</v>
      </c>
      <c r="P288">
        <v>1101</v>
      </c>
    </row>
    <row r="289" spans="1:16" x14ac:dyDescent="0.2">
      <c r="A289">
        <v>190</v>
      </c>
      <c r="B289" s="11" t="s">
        <v>317</v>
      </c>
      <c r="C289" s="7" t="s">
        <v>969</v>
      </c>
      <c r="D289" s="7" t="s">
        <v>502</v>
      </c>
      <c r="E289" s="14" t="s">
        <v>21</v>
      </c>
      <c r="F289" s="17">
        <v>100</v>
      </c>
      <c r="G289" s="7" t="s">
        <v>15</v>
      </c>
      <c r="H289" s="15">
        <v>100</v>
      </c>
      <c r="I289" s="7">
        <v>0</v>
      </c>
      <c r="J289" s="17">
        <v>100</v>
      </c>
      <c r="K289" s="14" t="s">
        <v>21</v>
      </c>
      <c r="L289" s="7"/>
      <c r="M289" s="7" t="s">
        <v>502</v>
      </c>
      <c r="N289" s="12" t="s">
        <v>884</v>
      </c>
      <c r="O289">
        <v>7012</v>
      </c>
      <c r="P289">
        <v>1101</v>
      </c>
    </row>
    <row r="290" spans="1:16" x14ac:dyDescent="0.2">
      <c r="A290">
        <v>191</v>
      </c>
      <c r="B290" s="8" t="s">
        <v>319</v>
      </c>
      <c r="C290" s="9" t="s">
        <v>970</v>
      </c>
      <c r="D290" s="9" t="s">
        <v>499</v>
      </c>
      <c r="E290" s="14" t="s">
        <v>23</v>
      </c>
      <c r="F290" s="16">
        <v>1169166.08</v>
      </c>
      <c r="G290" s="9" t="s">
        <v>15</v>
      </c>
      <c r="H290" s="15">
        <v>1169166.08</v>
      </c>
      <c r="I290" s="9">
        <v>0</v>
      </c>
      <c r="J290" s="16">
        <v>1169166.08</v>
      </c>
      <c r="K290" s="14" t="s">
        <v>23</v>
      </c>
      <c r="L290" s="9" t="s">
        <v>24</v>
      </c>
      <c r="M290" s="9" t="s">
        <v>499</v>
      </c>
      <c r="N290" s="10"/>
      <c r="O290">
        <v>3106</v>
      </c>
      <c r="P290">
        <v>1101</v>
      </c>
    </row>
    <row r="291" spans="1:16" x14ac:dyDescent="0.2">
      <c r="A291">
        <v>192</v>
      </c>
      <c r="B291" s="11" t="s">
        <v>319</v>
      </c>
      <c r="C291" s="7" t="s">
        <v>970</v>
      </c>
      <c r="D291" s="7" t="s">
        <v>502</v>
      </c>
      <c r="E291" s="14" t="s">
        <v>21</v>
      </c>
      <c r="F291" s="17">
        <v>100</v>
      </c>
      <c r="G291" s="7" t="s">
        <v>15</v>
      </c>
      <c r="H291" s="15">
        <v>100</v>
      </c>
      <c r="I291" s="7">
        <v>0</v>
      </c>
      <c r="J291" s="17">
        <v>100</v>
      </c>
      <c r="K291" s="14" t="s">
        <v>21</v>
      </c>
      <c r="L291" s="7"/>
      <c r="M291" s="7" t="s">
        <v>502</v>
      </c>
      <c r="N291" s="12" t="s">
        <v>884</v>
      </c>
      <c r="O291">
        <v>7012</v>
      </c>
      <c r="P291">
        <v>1101</v>
      </c>
    </row>
    <row r="292" spans="1:16" x14ac:dyDescent="0.2">
      <c r="A292">
        <v>193</v>
      </c>
      <c r="B292" s="8" t="s">
        <v>320</v>
      </c>
      <c r="C292" s="9" t="s">
        <v>970</v>
      </c>
      <c r="D292" s="9" t="s">
        <v>502</v>
      </c>
      <c r="E292" s="14" t="s">
        <v>68</v>
      </c>
      <c r="F292" s="16">
        <v>2000</v>
      </c>
      <c r="G292" s="9" t="s">
        <v>4</v>
      </c>
      <c r="H292" s="15">
        <v>2000</v>
      </c>
      <c r="I292" s="9">
        <v>0</v>
      </c>
      <c r="J292" s="16">
        <v>2000</v>
      </c>
      <c r="K292" s="14" t="s">
        <v>68</v>
      </c>
      <c r="L292" s="9"/>
      <c r="M292" s="9" t="s">
        <v>502</v>
      </c>
      <c r="N292" s="10" t="s">
        <v>884</v>
      </c>
      <c r="O292">
        <v>7012</v>
      </c>
      <c r="P292">
        <v>1101</v>
      </c>
    </row>
    <row r="293" spans="1:16" x14ac:dyDescent="0.2">
      <c r="A293">
        <v>194</v>
      </c>
      <c r="B293" s="11" t="s">
        <v>321</v>
      </c>
      <c r="C293" s="7" t="s">
        <v>971</v>
      </c>
      <c r="D293" s="7" t="s">
        <v>489</v>
      </c>
      <c r="E293" s="7" t="s">
        <v>323</v>
      </c>
      <c r="F293" s="15">
        <v>1909090.9090909089</v>
      </c>
      <c r="G293" s="7" t="s">
        <v>322</v>
      </c>
      <c r="H293" s="15"/>
      <c r="I293" s="15">
        <v>1909090.9090909089</v>
      </c>
      <c r="J293" s="15">
        <v>1909090.9090909089</v>
      </c>
      <c r="K293" s="7" t="s">
        <v>323</v>
      </c>
      <c r="L293" s="7" t="s">
        <v>324</v>
      </c>
      <c r="M293" s="7" t="s">
        <v>489</v>
      </c>
      <c r="N293" s="10">
        <v>5101</v>
      </c>
      <c r="O293">
        <v>1101</v>
      </c>
      <c r="P293">
        <v>5101</v>
      </c>
    </row>
    <row r="294" spans="1:16" x14ac:dyDescent="0.2">
      <c r="A294">
        <v>194</v>
      </c>
      <c r="B294" s="11" t="s">
        <v>321</v>
      </c>
      <c r="C294" s="7" t="s">
        <v>971</v>
      </c>
      <c r="D294" s="7" t="s">
        <v>489</v>
      </c>
      <c r="E294" s="7" t="s">
        <v>323</v>
      </c>
      <c r="F294" s="15">
        <v>190909.09090909091</v>
      </c>
      <c r="G294" s="7" t="s">
        <v>322</v>
      </c>
      <c r="H294" s="15"/>
      <c r="I294" s="15">
        <v>190909.09090909091</v>
      </c>
      <c r="J294" s="15">
        <v>190909.09090909091</v>
      </c>
      <c r="K294" s="7" t="s">
        <v>323</v>
      </c>
      <c r="L294" s="7" t="s">
        <v>324</v>
      </c>
      <c r="M294" s="7" t="s">
        <v>489</v>
      </c>
      <c r="N294" s="12">
        <v>3105</v>
      </c>
      <c r="O294">
        <v>1101</v>
      </c>
      <c r="P294">
        <v>3105</v>
      </c>
    </row>
    <row r="295" spans="1:16" x14ac:dyDescent="0.2">
      <c r="A295">
        <v>195</v>
      </c>
      <c r="B295" s="8" t="s">
        <v>325</v>
      </c>
      <c r="C295" s="9" t="s">
        <v>972</v>
      </c>
      <c r="D295" s="9" t="s">
        <v>503</v>
      </c>
      <c r="E295" s="14" t="s">
        <v>326</v>
      </c>
      <c r="F295" s="16">
        <v>1487039.29</v>
      </c>
      <c r="G295" s="9" t="s">
        <v>1</v>
      </c>
      <c r="H295" s="15">
        <v>1487039.29</v>
      </c>
      <c r="I295" s="9">
        <v>0</v>
      </c>
      <c r="J295" s="16">
        <v>1487039.29</v>
      </c>
      <c r="K295" s="14" t="s">
        <v>326</v>
      </c>
      <c r="L295" s="9"/>
      <c r="M295" s="9" t="s">
        <v>503</v>
      </c>
      <c r="N295" s="10" t="s">
        <v>484</v>
      </c>
      <c r="O295">
        <v>1503</v>
      </c>
      <c r="P295">
        <v>1101</v>
      </c>
    </row>
    <row r="296" spans="1:16" x14ac:dyDescent="0.2">
      <c r="A296">
        <v>196</v>
      </c>
      <c r="B296" s="11" t="s">
        <v>327</v>
      </c>
      <c r="C296" s="7" t="s">
        <v>972</v>
      </c>
      <c r="D296" s="7" t="s">
        <v>544</v>
      </c>
      <c r="E296" s="7" t="s">
        <v>328</v>
      </c>
      <c r="F296" s="15">
        <v>449999.99999999994</v>
      </c>
      <c r="G296" s="7" t="s">
        <v>4</v>
      </c>
      <c r="H296" s="15"/>
      <c r="I296" s="15">
        <v>449999.99999999994</v>
      </c>
      <c r="J296" s="15">
        <v>449999.99999999994</v>
      </c>
      <c r="K296" s="7" t="s">
        <v>328</v>
      </c>
      <c r="L296" s="7" t="s">
        <v>185</v>
      </c>
      <c r="M296" s="7" t="s">
        <v>544</v>
      </c>
      <c r="N296" s="10">
        <v>5101</v>
      </c>
      <c r="O296">
        <v>1101</v>
      </c>
      <c r="P296">
        <v>5101</v>
      </c>
    </row>
    <row r="297" spans="1:16" x14ac:dyDescent="0.2">
      <c r="A297">
        <v>196</v>
      </c>
      <c r="B297" s="11" t="s">
        <v>327</v>
      </c>
      <c r="C297" s="7" t="s">
        <v>972</v>
      </c>
      <c r="D297" s="7" t="s">
        <v>544</v>
      </c>
      <c r="E297" s="7" t="s">
        <v>328</v>
      </c>
      <c r="F297" s="15">
        <v>45000</v>
      </c>
      <c r="G297" s="7" t="s">
        <v>4</v>
      </c>
      <c r="H297" s="15"/>
      <c r="I297" s="15">
        <v>45000</v>
      </c>
      <c r="J297" s="15">
        <v>45000</v>
      </c>
      <c r="K297" s="7" t="s">
        <v>328</v>
      </c>
      <c r="L297" s="7" t="s">
        <v>185</v>
      </c>
      <c r="M297" s="7" t="s">
        <v>544</v>
      </c>
      <c r="N297" s="12">
        <v>3105</v>
      </c>
      <c r="O297">
        <v>1101</v>
      </c>
      <c r="P297">
        <v>3105</v>
      </c>
    </row>
    <row r="298" spans="1:16" x14ac:dyDescent="0.2">
      <c r="A298">
        <v>197</v>
      </c>
      <c r="B298" s="8" t="s">
        <v>329</v>
      </c>
      <c r="C298" s="9" t="s">
        <v>972</v>
      </c>
      <c r="D298" s="9" t="s">
        <v>500</v>
      </c>
      <c r="E298" s="14" t="s">
        <v>330</v>
      </c>
      <c r="F298" s="16">
        <v>62499.999999999993</v>
      </c>
      <c r="G298" s="9" t="s">
        <v>15</v>
      </c>
      <c r="H298" s="15">
        <v>62499.999999999993</v>
      </c>
      <c r="I298" s="9">
        <v>0</v>
      </c>
      <c r="J298" s="16">
        <v>62499.999999999993</v>
      </c>
      <c r="K298" s="14" t="s">
        <v>330</v>
      </c>
      <c r="L298" s="9" t="s">
        <v>20</v>
      </c>
      <c r="M298" s="9" t="s">
        <v>500</v>
      </c>
      <c r="N298" s="10" t="s">
        <v>887</v>
      </c>
      <c r="O298">
        <v>7013</v>
      </c>
      <c r="P298">
        <v>1101</v>
      </c>
    </row>
    <row r="299" spans="1:16" x14ac:dyDescent="0.2">
      <c r="A299">
        <v>197</v>
      </c>
      <c r="B299" s="8" t="s">
        <v>329</v>
      </c>
      <c r="C299" s="9" t="s">
        <v>972</v>
      </c>
      <c r="D299" s="9" t="s">
        <v>500</v>
      </c>
      <c r="E299" s="14" t="s">
        <v>330</v>
      </c>
      <c r="F299" s="16">
        <v>6250</v>
      </c>
      <c r="G299" s="9" t="s">
        <v>15</v>
      </c>
      <c r="H299" s="15">
        <v>6250</v>
      </c>
      <c r="I299" s="9">
        <v>0</v>
      </c>
      <c r="J299" s="16">
        <v>6250</v>
      </c>
      <c r="K299" s="14" t="s">
        <v>330</v>
      </c>
      <c r="L299" s="9" t="s">
        <v>20</v>
      </c>
      <c r="M299" s="9" t="s">
        <v>500</v>
      </c>
      <c r="N299" s="12" t="s">
        <v>513</v>
      </c>
      <c r="O299">
        <v>3105</v>
      </c>
      <c r="P299">
        <v>1101</v>
      </c>
    </row>
    <row r="300" spans="1:16" x14ac:dyDescent="0.2">
      <c r="A300">
        <v>198</v>
      </c>
      <c r="B300" s="11" t="s">
        <v>329</v>
      </c>
      <c r="C300" s="7" t="s">
        <v>972</v>
      </c>
      <c r="D300" s="7" t="s">
        <v>502</v>
      </c>
      <c r="E300" s="14" t="s">
        <v>21</v>
      </c>
      <c r="F300" s="17">
        <v>100</v>
      </c>
      <c r="G300" s="7" t="s">
        <v>15</v>
      </c>
      <c r="H300" s="15">
        <v>100</v>
      </c>
      <c r="I300" s="7">
        <v>0</v>
      </c>
      <c r="J300" s="17">
        <v>100</v>
      </c>
      <c r="K300" s="14" t="s">
        <v>21</v>
      </c>
      <c r="L300" s="7"/>
      <c r="M300" s="7" t="s">
        <v>502</v>
      </c>
      <c r="N300" s="12" t="s">
        <v>884</v>
      </c>
      <c r="O300">
        <v>7012</v>
      </c>
      <c r="P300">
        <v>1101</v>
      </c>
    </row>
    <row r="301" spans="1:16" x14ac:dyDescent="0.2">
      <c r="A301">
        <v>199</v>
      </c>
      <c r="B301" s="8" t="s">
        <v>331</v>
      </c>
      <c r="C301" s="9" t="s">
        <v>972</v>
      </c>
      <c r="D301" s="9" t="s">
        <v>429</v>
      </c>
      <c r="E301" s="9" t="s">
        <v>332</v>
      </c>
      <c r="F301" s="13">
        <v>1140000</v>
      </c>
      <c r="G301" s="9" t="s">
        <v>26</v>
      </c>
      <c r="H301" s="13"/>
      <c r="I301" s="13">
        <v>1140000</v>
      </c>
      <c r="J301" s="13">
        <v>1140000</v>
      </c>
      <c r="K301" s="9" t="s">
        <v>332</v>
      </c>
      <c r="L301" s="9" t="s">
        <v>28</v>
      </c>
      <c r="M301" s="9" t="s">
        <v>429</v>
      </c>
      <c r="N301" s="10">
        <v>5101</v>
      </c>
      <c r="O301">
        <v>1101</v>
      </c>
      <c r="P301">
        <v>5101</v>
      </c>
    </row>
    <row r="302" spans="1:16" x14ac:dyDescent="0.2">
      <c r="A302">
        <v>199</v>
      </c>
      <c r="B302" s="8" t="s">
        <v>331</v>
      </c>
      <c r="C302" s="9" t="s">
        <v>972</v>
      </c>
      <c r="D302" s="9" t="s">
        <v>429</v>
      </c>
      <c r="E302" s="9" t="s">
        <v>332</v>
      </c>
      <c r="F302" s="13">
        <v>114000</v>
      </c>
      <c r="G302" s="9" t="s">
        <v>26</v>
      </c>
      <c r="H302" s="13"/>
      <c r="I302" s="13">
        <v>114000</v>
      </c>
      <c r="J302" s="13">
        <v>114000</v>
      </c>
      <c r="K302" s="9" t="s">
        <v>332</v>
      </c>
      <c r="L302" s="9" t="s">
        <v>28</v>
      </c>
      <c r="M302" s="9" t="s">
        <v>429</v>
      </c>
      <c r="N302" s="12">
        <v>3105</v>
      </c>
      <c r="O302">
        <v>1101</v>
      </c>
      <c r="P302">
        <v>3105</v>
      </c>
    </row>
    <row r="303" spans="1:16" x14ac:dyDescent="0.2">
      <c r="A303">
        <v>200</v>
      </c>
      <c r="B303" s="11" t="s">
        <v>333</v>
      </c>
      <c r="C303" s="7" t="s">
        <v>973</v>
      </c>
      <c r="D303" s="7" t="s">
        <v>493</v>
      </c>
      <c r="E303" s="7" t="s">
        <v>334</v>
      </c>
      <c r="F303" s="15">
        <v>118800</v>
      </c>
      <c r="G303" s="7" t="s">
        <v>4</v>
      </c>
      <c r="H303" s="15"/>
      <c r="I303" s="15">
        <v>118800</v>
      </c>
      <c r="J303" s="15">
        <v>118800</v>
      </c>
      <c r="K303" s="7" t="s">
        <v>334</v>
      </c>
      <c r="L303" s="7" t="s">
        <v>335</v>
      </c>
      <c r="M303" s="7" t="s">
        <v>493</v>
      </c>
      <c r="N303" s="12" t="s">
        <v>484</v>
      </c>
      <c r="O303">
        <v>1101</v>
      </c>
      <c r="P303">
        <v>3107</v>
      </c>
    </row>
    <row r="304" spans="1:16" x14ac:dyDescent="0.2">
      <c r="A304">
        <v>201</v>
      </c>
      <c r="B304" s="8" t="s">
        <v>336</v>
      </c>
      <c r="C304" s="9" t="s">
        <v>974</v>
      </c>
      <c r="D304" s="9" t="s">
        <v>485</v>
      </c>
      <c r="E304" s="9" t="s">
        <v>337</v>
      </c>
      <c r="F304" s="13">
        <v>135000</v>
      </c>
      <c r="G304" s="9" t="s">
        <v>4</v>
      </c>
      <c r="H304" s="13"/>
      <c r="I304" s="13">
        <v>135000</v>
      </c>
      <c r="J304" s="13">
        <v>135000</v>
      </c>
      <c r="K304" s="9" t="s">
        <v>337</v>
      </c>
      <c r="L304" s="9" t="s">
        <v>338</v>
      </c>
      <c r="M304" s="9" t="s">
        <v>485</v>
      </c>
      <c r="N304" s="10">
        <v>5101</v>
      </c>
      <c r="O304">
        <v>1101</v>
      </c>
      <c r="P304">
        <v>5101</v>
      </c>
    </row>
    <row r="305" spans="1:16" x14ac:dyDescent="0.2">
      <c r="A305">
        <v>201</v>
      </c>
      <c r="B305" s="8" t="s">
        <v>336</v>
      </c>
      <c r="C305" s="9" t="s">
        <v>974</v>
      </c>
      <c r="D305" s="9" t="s">
        <v>485</v>
      </c>
      <c r="E305" s="9" t="s">
        <v>337</v>
      </c>
      <c r="F305" s="13">
        <v>13500</v>
      </c>
      <c r="G305" s="9" t="s">
        <v>4</v>
      </c>
      <c r="H305" s="13"/>
      <c r="I305" s="13">
        <v>13500</v>
      </c>
      <c r="J305" s="13">
        <v>13500</v>
      </c>
      <c r="K305" s="9" t="s">
        <v>337</v>
      </c>
      <c r="L305" s="9" t="s">
        <v>338</v>
      </c>
      <c r="M305" s="9" t="s">
        <v>485</v>
      </c>
      <c r="N305" s="12">
        <v>3105</v>
      </c>
      <c r="O305">
        <v>1101</v>
      </c>
      <c r="P305">
        <v>3105</v>
      </c>
    </row>
    <row r="306" spans="1:16" x14ac:dyDescent="0.2">
      <c r="A306">
        <v>202</v>
      </c>
      <c r="B306" s="11" t="s">
        <v>339</v>
      </c>
      <c r="C306" s="7" t="s">
        <v>974</v>
      </c>
      <c r="D306" s="7" t="s">
        <v>519</v>
      </c>
      <c r="E306" s="7" t="s">
        <v>340</v>
      </c>
      <c r="F306" s="15">
        <v>239999.99999999997</v>
      </c>
      <c r="G306" s="7" t="s">
        <v>4</v>
      </c>
      <c r="H306" s="15"/>
      <c r="I306" s="15">
        <v>239999.99999999997</v>
      </c>
      <c r="J306" s="15">
        <v>239999.99999999997</v>
      </c>
      <c r="K306" s="7" t="s">
        <v>340</v>
      </c>
      <c r="L306" s="7" t="s">
        <v>149</v>
      </c>
      <c r="M306" s="7" t="s">
        <v>519</v>
      </c>
      <c r="N306" s="10">
        <v>5101</v>
      </c>
      <c r="O306">
        <v>1101</v>
      </c>
      <c r="P306">
        <v>5101</v>
      </c>
    </row>
    <row r="307" spans="1:16" x14ac:dyDescent="0.2">
      <c r="A307">
        <v>202</v>
      </c>
      <c r="B307" s="11" t="s">
        <v>339</v>
      </c>
      <c r="C307" s="7" t="s">
        <v>974</v>
      </c>
      <c r="D307" s="7" t="s">
        <v>519</v>
      </c>
      <c r="E307" s="7" t="s">
        <v>340</v>
      </c>
      <c r="F307" s="15">
        <v>24000</v>
      </c>
      <c r="G307" s="7" t="s">
        <v>4</v>
      </c>
      <c r="H307" s="15"/>
      <c r="I307" s="15">
        <v>24000</v>
      </c>
      <c r="J307" s="15">
        <v>24000</v>
      </c>
      <c r="K307" s="7" t="s">
        <v>340</v>
      </c>
      <c r="L307" s="7" t="s">
        <v>149</v>
      </c>
      <c r="M307" s="7" t="s">
        <v>519</v>
      </c>
      <c r="N307" s="12">
        <v>3105</v>
      </c>
      <c r="O307">
        <v>1101</v>
      </c>
      <c r="P307">
        <v>3105</v>
      </c>
    </row>
    <row r="308" spans="1:16" x14ac:dyDescent="0.2">
      <c r="A308">
        <v>203</v>
      </c>
      <c r="B308" s="8" t="s">
        <v>341</v>
      </c>
      <c r="C308" s="9" t="s">
        <v>974</v>
      </c>
      <c r="D308" s="9" t="s">
        <v>745</v>
      </c>
      <c r="E308" s="9" t="s">
        <v>342</v>
      </c>
      <c r="F308" s="13">
        <v>319090.90909090906</v>
      </c>
      <c r="G308" s="9" t="s">
        <v>4</v>
      </c>
      <c r="H308" s="13"/>
      <c r="I308" s="13">
        <v>319090.90909090906</v>
      </c>
      <c r="J308" s="13">
        <v>319090.90909090906</v>
      </c>
      <c r="K308" s="9" t="s">
        <v>342</v>
      </c>
      <c r="L308" s="9" t="s">
        <v>6</v>
      </c>
      <c r="M308" s="9" t="s">
        <v>745</v>
      </c>
      <c r="N308" s="10">
        <v>5101</v>
      </c>
      <c r="O308">
        <v>1101</v>
      </c>
      <c r="P308">
        <v>5101</v>
      </c>
    </row>
    <row r="309" spans="1:16" x14ac:dyDescent="0.2">
      <c r="A309">
        <v>203</v>
      </c>
      <c r="B309" s="8" t="s">
        <v>341</v>
      </c>
      <c r="C309" s="9" t="s">
        <v>974</v>
      </c>
      <c r="D309" s="9" t="s">
        <v>745</v>
      </c>
      <c r="E309" s="9" t="s">
        <v>342</v>
      </c>
      <c r="F309" s="13">
        <v>31909.090909090908</v>
      </c>
      <c r="G309" s="9" t="s">
        <v>4</v>
      </c>
      <c r="H309" s="13"/>
      <c r="I309" s="13">
        <v>31909.090909090908</v>
      </c>
      <c r="J309" s="13">
        <v>31909.090909090908</v>
      </c>
      <c r="K309" s="9" t="s">
        <v>342</v>
      </c>
      <c r="L309" s="9" t="s">
        <v>6</v>
      </c>
      <c r="M309" s="9" t="s">
        <v>745</v>
      </c>
      <c r="N309" s="12">
        <v>3105</v>
      </c>
      <c r="O309">
        <v>1101</v>
      </c>
      <c r="P309">
        <v>3105</v>
      </c>
    </row>
    <row r="310" spans="1:16" x14ac:dyDescent="0.2">
      <c r="A310">
        <v>204</v>
      </c>
      <c r="B310" s="11" t="s">
        <v>343</v>
      </c>
      <c r="C310" s="7" t="s">
        <v>974</v>
      </c>
      <c r="D310" s="7" t="s">
        <v>599</v>
      </c>
      <c r="E310" s="7" t="s">
        <v>344</v>
      </c>
      <c r="F310" s="15">
        <v>122999.99999999999</v>
      </c>
      <c r="G310" s="7" t="s">
        <v>4</v>
      </c>
      <c r="H310" s="15"/>
      <c r="I310" s="15">
        <v>122999.99999999999</v>
      </c>
      <c r="J310" s="15">
        <v>122999.99999999999</v>
      </c>
      <c r="K310" s="7" t="s">
        <v>344</v>
      </c>
      <c r="L310" s="7" t="s">
        <v>170</v>
      </c>
      <c r="M310" s="7" t="s">
        <v>599</v>
      </c>
      <c r="N310" s="10">
        <v>5101</v>
      </c>
      <c r="O310">
        <v>1101</v>
      </c>
      <c r="P310">
        <v>5101</v>
      </c>
    </row>
    <row r="311" spans="1:16" x14ac:dyDescent="0.2">
      <c r="A311">
        <v>204</v>
      </c>
      <c r="B311" s="11" t="s">
        <v>343</v>
      </c>
      <c r="C311" s="7" t="s">
        <v>974</v>
      </c>
      <c r="D311" s="7" t="s">
        <v>599</v>
      </c>
      <c r="E311" s="7" t="s">
        <v>344</v>
      </c>
      <c r="F311" s="15">
        <v>12300</v>
      </c>
      <c r="G311" s="7" t="s">
        <v>4</v>
      </c>
      <c r="H311" s="15"/>
      <c r="I311" s="15">
        <v>12300</v>
      </c>
      <c r="J311" s="15">
        <v>12300</v>
      </c>
      <c r="K311" s="7" t="s">
        <v>344</v>
      </c>
      <c r="L311" s="7" t="s">
        <v>170</v>
      </c>
      <c r="M311" s="7" t="s">
        <v>599</v>
      </c>
      <c r="N311" s="12">
        <v>3105</v>
      </c>
      <c r="O311">
        <v>1101</v>
      </c>
      <c r="P311">
        <v>3105</v>
      </c>
    </row>
    <row r="312" spans="1:16" x14ac:dyDescent="0.2">
      <c r="A312">
        <v>205</v>
      </c>
      <c r="B312" s="8" t="s">
        <v>345</v>
      </c>
      <c r="C312" s="9" t="s">
        <v>974</v>
      </c>
      <c r="D312" s="9" t="s">
        <v>496</v>
      </c>
      <c r="E312" s="9" t="s">
        <v>37</v>
      </c>
      <c r="F312" s="16">
        <v>1544975.6</v>
      </c>
      <c r="G312" s="9" t="s">
        <v>15</v>
      </c>
      <c r="H312" s="15">
        <v>1544975.6</v>
      </c>
      <c r="I312" s="9">
        <v>0</v>
      </c>
      <c r="J312" s="16">
        <v>1544975.6</v>
      </c>
      <c r="K312" s="9" t="s">
        <v>37</v>
      </c>
      <c r="L312" s="9" t="s">
        <v>38</v>
      </c>
      <c r="M312" s="9" t="s">
        <v>496</v>
      </c>
      <c r="N312" s="10" t="s">
        <v>883</v>
      </c>
      <c r="O312">
        <v>3161</v>
      </c>
      <c r="P312">
        <v>1101</v>
      </c>
    </row>
    <row r="313" spans="1:16" x14ac:dyDescent="0.2">
      <c r="A313">
        <v>206</v>
      </c>
      <c r="B313" s="11" t="s">
        <v>345</v>
      </c>
      <c r="C313" s="7" t="s">
        <v>974</v>
      </c>
      <c r="D313" s="7" t="s">
        <v>502</v>
      </c>
      <c r="E313" s="14" t="s">
        <v>21</v>
      </c>
      <c r="F313" s="17">
        <v>200</v>
      </c>
      <c r="G313" s="7" t="s">
        <v>15</v>
      </c>
      <c r="H313" s="15">
        <v>200</v>
      </c>
      <c r="I313" s="7">
        <v>0</v>
      </c>
      <c r="J313" s="17">
        <v>200</v>
      </c>
      <c r="K313" s="14" t="s">
        <v>21</v>
      </c>
      <c r="L313" s="7"/>
      <c r="M313" s="7" t="s">
        <v>502</v>
      </c>
      <c r="N313" s="12" t="s">
        <v>884</v>
      </c>
      <c r="O313">
        <v>7012</v>
      </c>
      <c r="P313">
        <v>1101</v>
      </c>
    </row>
    <row r="314" spans="1:16" x14ac:dyDescent="0.2">
      <c r="A314">
        <v>207</v>
      </c>
      <c r="B314" s="8" t="s">
        <v>346</v>
      </c>
      <c r="C314" s="9" t="s">
        <v>975</v>
      </c>
      <c r="D314" s="9" t="s">
        <v>479</v>
      </c>
      <c r="E314" s="9" t="s">
        <v>347</v>
      </c>
      <c r="F314" s="13">
        <v>70000</v>
      </c>
      <c r="G314" s="9" t="s">
        <v>4</v>
      </c>
      <c r="H314" s="13"/>
      <c r="I314" s="13">
        <v>70000</v>
      </c>
      <c r="J314" s="13">
        <v>70000</v>
      </c>
      <c r="K314" s="9" t="s">
        <v>347</v>
      </c>
      <c r="L314" s="9" t="s">
        <v>44</v>
      </c>
      <c r="M314" s="9" t="s">
        <v>479</v>
      </c>
      <c r="N314" s="10">
        <v>5101</v>
      </c>
      <c r="O314">
        <v>1101</v>
      </c>
      <c r="P314">
        <v>5101</v>
      </c>
    </row>
    <row r="315" spans="1:16" x14ac:dyDescent="0.2">
      <c r="A315">
        <v>207</v>
      </c>
      <c r="B315" s="8" t="s">
        <v>346</v>
      </c>
      <c r="C315" s="9" t="s">
        <v>975</v>
      </c>
      <c r="D315" s="9" t="s">
        <v>479</v>
      </c>
      <c r="E315" s="9" t="s">
        <v>347</v>
      </c>
      <c r="F315" s="13">
        <v>7000</v>
      </c>
      <c r="G315" s="9" t="s">
        <v>4</v>
      </c>
      <c r="H315" s="13"/>
      <c r="I315" s="13">
        <v>7000</v>
      </c>
      <c r="J315" s="13">
        <v>7000</v>
      </c>
      <c r="K315" s="9" t="s">
        <v>347</v>
      </c>
      <c r="L315" s="9" t="s">
        <v>44</v>
      </c>
      <c r="M315" s="9" t="s">
        <v>479</v>
      </c>
      <c r="N315" s="12">
        <v>3105</v>
      </c>
      <c r="O315">
        <v>1101</v>
      </c>
      <c r="P315">
        <v>3105</v>
      </c>
    </row>
    <row r="316" spans="1:16" x14ac:dyDescent="0.2">
      <c r="A316">
        <v>208</v>
      </c>
      <c r="B316" s="11" t="s">
        <v>348</v>
      </c>
      <c r="C316" s="7" t="s">
        <v>976</v>
      </c>
      <c r="D316" s="7" t="s">
        <v>495</v>
      </c>
      <c r="E316" s="7" t="s">
        <v>349</v>
      </c>
      <c r="F316" s="15">
        <v>327000</v>
      </c>
      <c r="G316" s="7" t="s">
        <v>4</v>
      </c>
      <c r="H316" s="15"/>
      <c r="I316" s="15">
        <v>327000</v>
      </c>
      <c r="J316" s="15">
        <v>327000</v>
      </c>
      <c r="K316" s="7" t="s">
        <v>349</v>
      </c>
      <c r="L316" s="7" t="s">
        <v>350</v>
      </c>
      <c r="M316" s="7" t="s">
        <v>495</v>
      </c>
      <c r="N316" s="10">
        <v>5101</v>
      </c>
      <c r="O316">
        <v>1101</v>
      </c>
      <c r="P316">
        <v>5101</v>
      </c>
    </row>
    <row r="317" spans="1:16" x14ac:dyDescent="0.2">
      <c r="A317">
        <v>208</v>
      </c>
      <c r="B317" s="11" t="s">
        <v>348</v>
      </c>
      <c r="C317" s="7" t="s">
        <v>976</v>
      </c>
      <c r="D317" s="7" t="s">
        <v>495</v>
      </c>
      <c r="E317" s="7" t="s">
        <v>349</v>
      </c>
      <c r="F317" s="15">
        <v>32700</v>
      </c>
      <c r="G317" s="7" t="s">
        <v>4</v>
      </c>
      <c r="H317" s="15"/>
      <c r="I317" s="15">
        <v>32700</v>
      </c>
      <c r="J317" s="15">
        <v>32700</v>
      </c>
      <c r="K317" s="7" t="s">
        <v>349</v>
      </c>
      <c r="L317" s="7" t="s">
        <v>350</v>
      </c>
      <c r="M317" s="7" t="s">
        <v>495</v>
      </c>
      <c r="N317" s="12">
        <v>3105</v>
      </c>
      <c r="O317">
        <v>1101</v>
      </c>
      <c r="P317">
        <v>3105</v>
      </c>
    </row>
    <row r="318" spans="1:16" x14ac:dyDescent="0.2">
      <c r="A318">
        <v>209</v>
      </c>
      <c r="B318" s="8" t="s">
        <v>351</v>
      </c>
      <c r="C318" s="9" t="s">
        <v>976</v>
      </c>
      <c r="D318" s="9" t="s">
        <v>479</v>
      </c>
      <c r="E318" s="9" t="s">
        <v>352</v>
      </c>
      <c r="F318" s="13">
        <v>239999.99999999997</v>
      </c>
      <c r="G318" s="9" t="s">
        <v>4</v>
      </c>
      <c r="H318" s="13"/>
      <c r="I318" s="13">
        <v>239999.99999999997</v>
      </c>
      <c r="J318" s="13">
        <v>239999.99999999997</v>
      </c>
      <c r="K318" s="9" t="s">
        <v>352</v>
      </c>
      <c r="L318" s="9" t="s">
        <v>41</v>
      </c>
      <c r="M318" s="9" t="s">
        <v>479</v>
      </c>
      <c r="N318" s="10">
        <v>5101</v>
      </c>
      <c r="O318">
        <v>1101</v>
      </c>
      <c r="P318">
        <v>5101</v>
      </c>
    </row>
    <row r="319" spans="1:16" x14ac:dyDescent="0.2">
      <c r="A319">
        <v>209</v>
      </c>
      <c r="B319" s="8" t="s">
        <v>351</v>
      </c>
      <c r="C319" s="9" t="s">
        <v>976</v>
      </c>
      <c r="D319" s="9" t="s">
        <v>479</v>
      </c>
      <c r="E319" s="9" t="s">
        <v>352</v>
      </c>
      <c r="F319" s="13">
        <v>24000</v>
      </c>
      <c r="G319" s="9" t="s">
        <v>4</v>
      </c>
      <c r="H319" s="13"/>
      <c r="I319" s="13">
        <v>24000</v>
      </c>
      <c r="J319" s="13">
        <v>24000</v>
      </c>
      <c r="K319" s="9" t="s">
        <v>352</v>
      </c>
      <c r="L319" s="9" t="s">
        <v>41</v>
      </c>
      <c r="M319" s="9" t="s">
        <v>479</v>
      </c>
      <c r="N319" s="12">
        <v>3105</v>
      </c>
      <c r="O319">
        <v>1101</v>
      </c>
      <c r="P319">
        <v>3105</v>
      </c>
    </row>
    <row r="320" spans="1:16" x14ac:dyDescent="0.2">
      <c r="A320">
        <v>210</v>
      </c>
      <c r="B320" s="11" t="s">
        <v>353</v>
      </c>
      <c r="C320" s="7" t="s">
        <v>977</v>
      </c>
      <c r="D320" s="7" t="s">
        <v>562</v>
      </c>
      <c r="E320" s="7" t="s">
        <v>354</v>
      </c>
      <c r="F320" s="15">
        <v>95999.999999999985</v>
      </c>
      <c r="G320" s="7" t="s">
        <v>33</v>
      </c>
      <c r="H320" s="15"/>
      <c r="I320" s="15">
        <v>95999.999999999985</v>
      </c>
      <c r="J320" s="15">
        <v>95999.999999999985</v>
      </c>
      <c r="K320" s="7" t="s">
        <v>354</v>
      </c>
      <c r="L320" s="7" t="s">
        <v>35</v>
      </c>
      <c r="M320" s="7" t="s">
        <v>562</v>
      </c>
      <c r="N320" s="10">
        <v>5101</v>
      </c>
      <c r="O320">
        <v>1101</v>
      </c>
      <c r="P320">
        <v>5101</v>
      </c>
    </row>
    <row r="321" spans="1:16" x14ac:dyDescent="0.2">
      <c r="A321">
        <v>210</v>
      </c>
      <c r="B321" s="11" t="s">
        <v>353</v>
      </c>
      <c r="C321" s="7" t="s">
        <v>977</v>
      </c>
      <c r="D321" s="7" t="s">
        <v>562</v>
      </c>
      <c r="E321" s="7" t="s">
        <v>354</v>
      </c>
      <c r="F321" s="15">
        <v>9599.9999999999982</v>
      </c>
      <c r="G321" s="7" t="s">
        <v>33</v>
      </c>
      <c r="H321" s="15"/>
      <c r="I321" s="15">
        <v>9599.9999999999982</v>
      </c>
      <c r="J321" s="15">
        <v>9599.9999999999982</v>
      </c>
      <c r="K321" s="7" t="s">
        <v>354</v>
      </c>
      <c r="L321" s="7" t="s">
        <v>35</v>
      </c>
      <c r="M321" s="7" t="s">
        <v>562</v>
      </c>
      <c r="N321" s="12">
        <v>3105</v>
      </c>
      <c r="O321">
        <v>1101</v>
      </c>
      <c r="P321">
        <v>3105</v>
      </c>
    </row>
    <row r="322" spans="1:16" x14ac:dyDescent="0.2">
      <c r="A322">
        <v>211</v>
      </c>
      <c r="B322" s="8" t="s">
        <v>355</v>
      </c>
      <c r="C322" s="9" t="s">
        <v>978</v>
      </c>
      <c r="D322" s="9" t="s">
        <v>490</v>
      </c>
      <c r="E322" s="9" t="s">
        <v>356</v>
      </c>
      <c r="F322" s="13">
        <v>72000</v>
      </c>
      <c r="G322" s="9" t="s">
        <v>4</v>
      </c>
      <c r="H322" s="13"/>
      <c r="I322" s="13">
        <v>72000</v>
      </c>
      <c r="J322" s="13">
        <v>72000</v>
      </c>
      <c r="K322" s="9" t="s">
        <v>356</v>
      </c>
      <c r="L322" s="9" t="s">
        <v>47</v>
      </c>
      <c r="M322" s="9" t="s">
        <v>490</v>
      </c>
      <c r="N322" s="10" t="s">
        <v>484</v>
      </c>
      <c r="O322">
        <v>1101</v>
      </c>
      <c r="P322">
        <v>3107</v>
      </c>
    </row>
    <row r="323" spans="1:16" x14ac:dyDescent="0.2">
      <c r="A323">
        <v>212</v>
      </c>
      <c r="B323" s="11" t="s">
        <v>357</v>
      </c>
      <c r="C323" s="7" t="s">
        <v>978</v>
      </c>
      <c r="D323" s="7" t="s">
        <v>488</v>
      </c>
      <c r="E323" s="7" t="s">
        <v>92</v>
      </c>
      <c r="F323" s="15">
        <v>114545.45454545453</v>
      </c>
      <c r="G323" s="7" t="s">
        <v>4</v>
      </c>
      <c r="H323" s="15"/>
      <c r="I323" s="15">
        <v>114545.45454545453</v>
      </c>
      <c r="J323" s="15">
        <v>114545.45454545453</v>
      </c>
      <c r="K323" s="7" t="s">
        <v>92</v>
      </c>
      <c r="L323" s="7" t="s">
        <v>66</v>
      </c>
      <c r="M323" s="7" t="s">
        <v>488</v>
      </c>
      <c r="N323" s="10">
        <v>5101</v>
      </c>
      <c r="O323">
        <v>1101</v>
      </c>
      <c r="P323">
        <v>5101</v>
      </c>
    </row>
    <row r="324" spans="1:16" x14ac:dyDescent="0.2">
      <c r="A324">
        <v>212</v>
      </c>
      <c r="B324" s="11" t="s">
        <v>357</v>
      </c>
      <c r="C324" s="7" t="s">
        <v>978</v>
      </c>
      <c r="D324" s="7" t="s">
        <v>488</v>
      </c>
      <c r="E324" s="7" t="s">
        <v>92</v>
      </c>
      <c r="F324" s="15">
        <v>11454.545454545454</v>
      </c>
      <c r="G324" s="7" t="s">
        <v>4</v>
      </c>
      <c r="H324" s="15"/>
      <c r="I324" s="15">
        <v>11454.545454545454</v>
      </c>
      <c r="J324" s="15">
        <v>11454.545454545454</v>
      </c>
      <c r="K324" s="7" t="s">
        <v>92</v>
      </c>
      <c r="L324" s="7" t="s">
        <v>66</v>
      </c>
      <c r="M324" s="7" t="s">
        <v>488</v>
      </c>
      <c r="N324" s="12">
        <v>3105</v>
      </c>
      <c r="O324">
        <v>1101</v>
      </c>
      <c r="P324">
        <v>3105</v>
      </c>
    </row>
    <row r="325" spans="1:16" x14ac:dyDescent="0.2">
      <c r="A325">
        <v>213</v>
      </c>
      <c r="B325" s="8" t="s">
        <v>358</v>
      </c>
      <c r="C325" s="9" t="s">
        <v>979</v>
      </c>
      <c r="D325" s="9" t="s">
        <v>486</v>
      </c>
      <c r="E325" s="9" t="s">
        <v>359</v>
      </c>
      <c r="F325" s="13">
        <v>300000</v>
      </c>
      <c r="G325" s="9" t="s">
        <v>8</v>
      </c>
      <c r="H325" s="13"/>
      <c r="I325" s="13">
        <v>300000</v>
      </c>
      <c r="J325" s="13">
        <v>300000</v>
      </c>
      <c r="K325" s="9" t="s">
        <v>359</v>
      </c>
      <c r="L325" s="9" t="s">
        <v>10</v>
      </c>
      <c r="M325" s="9" t="s">
        <v>486</v>
      </c>
      <c r="N325" s="10">
        <v>5101</v>
      </c>
      <c r="O325">
        <v>1101</v>
      </c>
      <c r="P325">
        <v>5101</v>
      </c>
    </row>
    <row r="326" spans="1:16" x14ac:dyDescent="0.2">
      <c r="A326">
        <v>213</v>
      </c>
      <c r="B326" s="8" t="s">
        <v>358</v>
      </c>
      <c r="C326" s="9" t="s">
        <v>979</v>
      </c>
      <c r="D326" s="9" t="s">
        <v>486</v>
      </c>
      <c r="E326" s="9" t="s">
        <v>359</v>
      </c>
      <c r="F326" s="13">
        <v>30000</v>
      </c>
      <c r="G326" s="9" t="s">
        <v>8</v>
      </c>
      <c r="H326" s="13"/>
      <c r="I326" s="13">
        <v>30000</v>
      </c>
      <c r="J326" s="13">
        <v>30000</v>
      </c>
      <c r="K326" s="9" t="s">
        <v>359</v>
      </c>
      <c r="L326" s="9" t="s">
        <v>10</v>
      </c>
      <c r="M326" s="9" t="s">
        <v>486</v>
      </c>
      <c r="N326" s="12">
        <v>3105</v>
      </c>
      <c r="O326">
        <v>1101</v>
      </c>
      <c r="P326">
        <v>3105</v>
      </c>
    </row>
    <row r="327" spans="1:16" x14ac:dyDescent="0.2">
      <c r="A327">
        <v>214</v>
      </c>
      <c r="B327" s="11" t="s">
        <v>360</v>
      </c>
      <c r="C327" s="7" t="s">
        <v>980</v>
      </c>
      <c r="D327" s="7" t="s">
        <v>499</v>
      </c>
      <c r="E327" s="14" t="s">
        <v>23</v>
      </c>
      <c r="F327" s="17">
        <v>1169166.08</v>
      </c>
      <c r="G327" s="7" t="s">
        <v>15</v>
      </c>
      <c r="H327" s="15">
        <v>1169166.08</v>
      </c>
      <c r="I327" s="7">
        <v>0</v>
      </c>
      <c r="J327" s="17">
        <v>1169166.08</v>
      </c>
      <c r="K327" s="14" t="s">
        <v>23</v>
      </c>
      <c r="L327" s="7" t="s">
        <v>24</v>
      </c>
      <c r="M327" s="7" t="s">
        <v>499</v>
      </c>
      <c r="N327" s="12"/>
      <c r="O327">
        <v>3106</v>
      </c>
      <c r="P327">
        <v>1101</v>
      </c>
    </row>
    <row r="328" spans="1:16" x14ac:dyDescent="0.2">
      <c r="A328">
        <v>215</v>
      </c>
      <c r="B328" s="8" t="s">
        <v>360</v>
      </c>
      <c r="C328" s="9" t="s">
        <v>980</v>
      </c>
      <c r="D328" s="9" t="s">
        <v>502</v>
      </c>
      <c r="E328" s="14" t="s">
        <v>21</v>
      </c>
      <c r="F328" s="16">
        <v>100</v>
      </c>
      <c r="G328" s="9" t="s">
        <v>15</v>
      </c>
      <c r="H328" s="15">
        <v>100</v>
      </c>
      <c r="I328" s="9">
        <v>0</v>
      </c>
      <c r="J328" s="16">
        <v>100</v>
      </c>
      <c r="K328" s="14" t="s">
        <v>21</v>
      </c>
      <c r="L328" s="9"/>
      <c r="M328" s="9" t="s">
        <v>502</v>
      </c>
      <c r="N328" s="10" t="s">
        <v>884</v>
      </c>
      <c r="O328">
        <v>7012</v>
      </c>
      <c r="P328">
        <v>1101</v>
      </c>
    </row>
    <row r="329" spans="1:16" x14ac:dyDescent="0.2">
      <c r="A329">
        <v>216</v>
      </c>
      <c r="B329" s="11" t="s">
        <v>361</v>
      </c>
      <c r="C329" s="7" t="s">
        <v>980</v>
      </c>
      <c r="D329" s="7" t="s">
        <v>502</v>
      </c>
      <c r="E329" s="14" t="s">
        <v>68</v>
      </c>
      <c r="F329" s="17">
        <v>2000</v>
      </c>
      <c r="G329" s="7" t="s">
        <v>4</v>
      </c>
      <c r="H329" s="15">
        <v>2000</v>
      </c>
      <c r="I329" s="7">
        <v>0</v>
      </c>
      <c r="J329" s="17">
        <v>2000</v>
      </c>
      <c r="K329" s="14" t="s">
        <v>68</v>
      </c>
      <c r="L329" s="7"/>
      <c r="M329" s="7" t="s">
        <v>502</v>
      </c>
      <c r="N329" s="12" t="s">
        <v>884</v>
      </c>
      <c r="O329">
        <v>7012</v>
      </c>
      <c r="P329">
        <v>1101</v>
      </c>
    </row>
    <row r="330" spans="1:16" x14ac:dyDescent="0.2">
      <c r="A330">
        <v>217</v>
      </c>
      <c r="B330" s="8" t="s">
        <v>362</v>
      </c>
      <c r="C330" s="9" t="s">
        <v>981</v>
      </c>
      <c r="D330" s="9" t="s">
        <v>503</v>
      </c>
      <c r="E330" s="14" t="s">
        <v>363</v>
      </c>
      <c r="F330" s="16">
        <v>1610416.48</v>
      </c>
      <c r="G330" s="9" t="s">
        <v>1</v>
      </c>
      <c r="H330" s="15">
        <v>1610416.48</v>
      </c>
      <c r="I330" s="9">
        <v>0</v>
      </c>
      <c r="J330" s="16">
        <v>1610416.48</v>
      </c>
      <c r="K330" s="14" t="s">
        <v>363</v>
      </c>
      <c r="L330" s="9"/>
      <c r="M330" s="9" t="s">
        <v>503</v>
      </c>
      <c r="N330" s="10" t="s">
        <v>484</v>
      </c>
      <c r="O330">
        <v>1503</v>
      </c>
      <c r="P330">
        <v>1101</v>
      </c>
    </row>
    <row r="331" spans="1:16" x14ac:dyDescent="0.2">
      <c r="A331">
        <v>218</v>
      </c>
      <c r="B331" s="11" t="s">
        <v>364</v>
      </c>
      <c r="C331" s="7" t="s">
        <v>981</v>
      </c>
      <c r="D331" s="7" t="s">
        <v>495</v>
      </c>
      <c r="E331" s="7" t="s">
        <v>16</v>
      </c>
      <c r="F331" s="15">
        <v>327000</v>
      </c>
      <c r="G331" s="7" t="s">
        <v>15</v>
      </c>
      <c r="H331" s="15"/>
      <c r="I331" s="15">
        <v>327000</v>
      </c>
      <c r="J331" s="15">
        <v>327000</v>
      </c>
      <c r="K331" s="7" t="s">
        <v>16</v>
      </c>
      <c r="L331" s="7" t="s">
        <v>17</v>
      </c>
      <c r="M331" s="7" t="s">
        <v>495</v>
      </c>
      <c r="N331" s="10">
        <v>5101</v>
      </c>
      <c r="O331">
        <v>1101</v>
      </c>
      <c r="P331">
        <v>5101</v>
      </c>
    </row>
    <row r="332" spans="1:16" x14ac:dyDescent="0.2">
      <c r="A332">
        <v>218</v>
      </c>
      <c r="B332" s="11" t="s">
        <v>364</v>
      </c>
      <c r="C332" s="7" t="s">
        <v>981</v>
      </c>
      <c r="D332" s="7" t="s">
        <v>495</v>
      </c>
      <c r="E332" s="7" t="s">
        <v>16</v>
      </c>
      <c r="F332" s="15">
        <v>32700</v>
      </c>
      <c r="G332" s="7" t="s">
        <v>15</v>
      </c>
      <c r="H332" s="15"/>
      <c r="I332" s="15">
        <v>32700</v>
      </c>
      <c r="J332" s="15">
        <v>32700</v>
      </c>
      <c r="K332" s="7" t="s">
        <v>16</v>
      </c>
      <c r="L332" s="7" t="s">
        <v>17</v>
      </c>
      <c r="M332" s="7" t="s">
        <v>495</v>
      </c>
      <c r="N332" s="12">
        <v>3105</v>
      </c>
      <c r="O332">
        <v>1101</v>
      </c>
      <c r="P332">
        <v>3105</v>
      </c>
    </row>
    <row r="333" spans="1:16" x14ac:dyDescent="0.2">
      <c r="A333">
        <v>219</v>
      </c>
      <c r="B333" s="8" t="s">
        <v>365</v>
      </c>
      <c r="C333" s="9" t="s">
        <v>982</v>
      </c>
      <c r="D333" s="9" t="s">
        <v>544</v>
      </c>
      <c r="E333" s="9" t="s">
        <v>366</v>
      </c>
      <c r="F333" s="13">
        <v>449999.99999999994</v>
      </c>
      <c r="G333" s="9" t="s">
        <v>4</v>
      </c>
      <c r="H333" s="13"/>
      <c r="I333" s="13">
        <v>449999.99999999994</v>
      </c>
      <c r="J333" s="13">
        <v>449999.99999999994</v>
      </c>
      <c r="K333" s="9" t="s">
        <v>366</v>
      </c>
      <c r="L333" s="9" t="s">
        <v>185</v>
      </c>
      <c r="M333" s="9" t="s">
        <v>544</v>
      </c>
      <c r="N333" s="10">
        <v>5101</v>
      </c>
      <c r="O333">
        <v>1101</v>
      </c>
      <c r="P333">
        <v>5101</v>
      </c>
    </row>
    <row r="334" spans="1:16" x14ac:dyDescent="0.2">
      <c r="A334">
        <v>219</v>
      </c>
      <c r="B334" s="8" t="s">
        <v>365</v>
      </c>
      <c r="C334" s="9" t="s">
        <v>982</v>
      </c>
      <c r="D334" s="9" t="s">
        <v>544</v>
      </c>
      <c r="E334" s="9" t="s">
        <v>366</v>
      </c>
      <c r="F334" s="13">
        <v>45000</v>
      </c>
      <c r="G334" s="9" t="s">
        <v>4</v>
      </c>
      <c r="H334" s="13"/>
      <c r="I334" s="13">
        <v>45000</v>
      </c>
      <c r="J334" s="13">
        <v>45000</v>
      </c>
      <c r="K334" s="9" t="s">
        <v>366</v>
      </c>
      <c r="L334" s="9" t="s">
        <v>185</v>
      </c>
      <c r="M334" s="9" t="s">
        <v>544</v>
      </c>
      <c r="N334" s="12">
        <v>3105</v>
      </c>
      <c r="O334">
        <v>1101</v>
      </c>
      <c r="P334">
        <v>3105</v>
      </c>
    </row>
    <row r="335" spans="1:16" x14ac:dyDescent="0.2">
      <c r="A335">
        <v>220</v>
      </c>
      <c r="B335" s="11" t="s">
        <v>367</v>
      </c>
      <c r="C335" s="7" t="s">
        <v>982</v>
      </c>
      <c r="D335" s="7" t="s">
        <v>496</v>
      </c>
      <c r="E335" s="7" t="s">
        <v>37</v>
      </c>
      <c r="F335" s="17">
        <v>1544975.6</v>
      </c>
      <c r="G335" s="7" t="s">
        <v>15</v>
      </c>
      <c r="H335" s="15">
        <v>1544975.6</v>
      </c>
      <c r="I335" s="7">
        <v>0</v>
      </c>
      <c r="J335" s="17">
        <v>1544975.6</v>
      </c>
      <c r="K335" s="7" t="s">
        <v>37</v>
      </c>
      <c r="L335" s="7" t="s">
        <v>38</v>
      </c>
      <c r="M335" s="7" t="s">
        <v>496</v>
      </c>
      <c r="N335" s="12" t="s">
        <v>883</v>
      </c>
      <c r="O335">
        <v>3161</v>
      </c>
      <c r="P335">
        <v>1101</v>
      </c>
    </row>
    <row r="336" spans="1:16" x14ac:dyDescent="0.2">
      <c r="A336">
        <v>221</v>
      </c>
      <c r="B336" s="8" t="s">
        <v>367</v>
      </c>
      <c r="C336" s="9" t="s">
        <v>982</v>
      </c>
      <c r="D336" s="9" t="s">
        <v>502</v>
      </c>
      <c r="E336" s="14" t="s">
        <v>21</v>
      </c>
      <c r="F336" s="16">
        <v>200</v>
      </c>
      <c r="G336" s="9" t="s">
        <v>15</v>
      </c>
      <c r="H336" s="15">
        <v>200</v>
      </c>
      <c r="I336" s="9">
        <v>0</v>
      </c>
      <c r="J336" s="16">
        <v>200</v>
      </c>
      <c r="K336" s="14" t="s">
        <v>21</v>
      </c>
      <c r="L336" s="9"/>
      <c r="M336" s="9" t="s">
        <v>502</v>
      </c>
      <c r="N336" s="10" t="s">
        <v>884</v>
      </c>
      <c r="O336">
        <v>7012</v>
      </c>
      <c r="P336">
        <v>1101</v>
      </c>
    </row>
    <row r="337" spans="1:16" x14ac:dyDescent="0.2">
      <c r="A337">
        <v>222</v>
      </c>
      <c r="B337" s="11" t="s">
        <v>368</v>
      </c>
      <c r="C337" s="7" t="s">
        <v>983</v>
      </c>
      <c r="D337" s="7" t="s">
        <v>562</v>
      </c>
      <c r="E337" s="7" t="s">
        <v>134</v>
      </c>
      <c r="F337" s="15">
        <v>95999.999999999985</v>
      </c>
      <c r="G337" s="7" t="s">
        <v>33</v>
      </c>
      <c r="H337" s="15"/>
      <c r="I337" s="15">
        <v>95999.999999999985</v>
      </c>
      <c r="J337" s="15">
        <v>95999.999999999985</v>
      </c>
      <c r="K337" s="7" t="s">
        <v>134</v>
      </c>
      <c r="L337" s="7" t="s">
        <v>35</v>
      </c>
      <c r="M337" s="7" t="s">
        <v>562</v>
      </c>
      <c r="N337" s="10">
        <v>5101</v>
      </c>
      <c r="O337">
        <v>1101</v>
      </c>
      <c r="P337">
        <v>5101</v>
      </c>
    </row>
    <row r="338" spans="1:16" x14ac:dyDescent="0.2">
      <c r="A338">
        <v>222</v>
      </c>
      <c r="B338" s="11" t="s">
        <v>368</v>
      </c>
      <c r="C338" s="7" t="s">
        <v>983</v>
      </c>
      <c r="D338" s="7" t="s">
        <v>562</v>
      </c>
      <c r="E338" s="7" t="s">
        <v>134</v>
      </c>
      <c r="F338" s="15">
        <v>9599.9999999999982</v>
      </c>
      <c r="G338" s="7" t="s">
        <v>33</v>
      </c>
      <c r="H338" s="15"/>
      <c r="I338" s="15">
        <v>9599.9999999999982</v>
      </c>
      <c r="J338" s="15">
        <v>9599.9999999999982</v>
      </c>
      <c r="K338" s="7" t="s">
        <v>134</v>
      </c>
      <c r="L338" s="7" t="s">
        <v>35</v>
      </c>
      <c r="M338" s="7" t="s">
        <v>562</v>
      </c>
      <c r="N338" s="12">
        <v>3105</v>
      </c>
      <c r="O338">
        <v>1101</v>
      </c>
      <c r="P338">
        <v>3105</v>
      </c>
    </row>
    <row r="339" spans="1:16" x14ac:dyDescent="0.2">
      <c r="A339">
        <v>223</v>
      </c>
      <c r="B339" s="8" t="s">
        <v>369</v>
      </c>
      <c r="C339" s="9" t="s">
        <v>983</v>
      </c>
      <c r="D339" s="9" t="s">
        <v>745</v>
      </c>
      <c r="E339" s="9" t="s">
        <v>370</v>
      </c>
      <c r="F339" s="13">
        <v>319090.90909090906</v>
      </c>
      <c r="G339" s="9" t="s">
        <v>4</v>
      </c>
      <c r="H339" s="13"/>
      <c r="I339" s="13">
        <v>319090.90909090906</v>
      </c>
      <c r="J339" s="13">
        <v>319090.90909090906</v>
      </c>
      <c r="K339" s="9" t="s">
        <v>370</v>
      </c>
      <c r="L339" s="9" t="s">
        <v>6</v>
      </c>
      <c r="M339" s="9" t="s">
        <v>745</v>
      </c>
      <c r="N339" s="10">
        <v>5101</v>
      </c>
      <c r="O339">
        <v>1101</v>
      </c>
      <c r="P339">
        <v>5101</v>
      </c>
    </row>
    <row r="340" spans="1:16" x14ac:dyDescent="0.2">
      <c r="A340">
        <v>223</v>
      </c>
      <c r="B340" s="8" t="s">
        <v>369</v>
      </c>
      <c r="C340" s="9" t="s">
        <v>983</v>
      </c>
      <c r="D340" s="9" t="s">
        <v>745</v>
      </c>
      <c r="E340" s="9" t="s">
        <v>370</v>
      </c>
      <c r="F340" s="13">
        <v>31909.090909090908</v>
      </c>
      <c r="G340" s="9" t="s">
        <v>4</v>
      </c>
      <c r="H340" s="13"/>
      <c r="I340" s="13">
        <v>31909.090909090908</v>
      </c>
      <c r="J340" s="13">
        <v>31909.090909090908</v>
      </c>
      <c r="K340" s="9" t="s">
        <v>370</v>
      </c>
      <c r="L340" s="9" t="s">
        <v>6</v>
      </c>
      <c r="M340" s="9" t="s">
        <v>745</v>
      </c>
      <c r="N340" s="12">
        <v>3105</v>
      </c>
      <c r="O340">
        <v>1101</v>
      </c>
      <c r="P340">
        <v>3105</v>
      </c>
    </row>
    <row r="341" spans="1:16" x14ac:dyDescent="0.2">
      <c r="A341">
        <v>224</v>
      </c>
      <c r="B341" s="11" t="s">
        <v>371</v>
      </c>
      <c r="C341" s="7" t="s">
        <v>983</v>
      </c>
      <c r="D341" s="7" t="s">
        <v>485</v>
      </c>
      <c r="E341" s="7" t="s">
        <v>372</v>
      </c>
      <c r="F341" s="15">
        <v>135000</v>
      </c>
      <c r="G341" s="7" t="s">
        <v>4</v>
      </c>
      <c r="H341" s="15"/>
      <c r="I341" s="15">
        <v>135000</v>
      </c>
      <c r="J341" s="15">
        <v>135000</v>
      </c>
      <c r="K341" s="7" t="s">
        <v>372</v>
      </c>
      <c r="L341" s="7" t="s">
        <v>338</v>
      </c>
      <c r="M341" s="7" t="s">
        <v>485</v>
      </c>
      <c r="N341" s="10">
        <v>5101</v>
      </c>
      <c r="O341">
        <v>1101</v>
      </c>
      <c r="P341">
        <v>5101</v>
      </c>
    </row>
    <row r="342" spans="1:16" x14ac:dyDescent="0.2">
      <c r="A342">
        <v>224</v>
      </c>
      <c r="B342" s="11" t="s">
        <v>371</v>
      </c>
      <c r="C342" s="7" t="s">
        <v>983</v>
      </c>
      <c r="D342" s="7" t="s">
        <v>485</v>
      </c>
      <c r="E342" s="7" t="s">
        <v>372</v>
      </c>
      <c r="F342" s="15">
        <v>13500</v>
      </c>
      <c r="G342" s="7" t="s">
        <v>4</v>
      </c>
      <c r="H342" s="15"/>
      <c r="I342" s="15">
        <v>13500</v>
      </c>
      <c r="J342" s="15">
        <v>13500</v>
      </c>
      <c r="K342" s="7" t="s">
        <v>372</v>
      </c>
      <c r="L342" s="7" t="s">
        <v>338</v>
      </c>
      <c r="M342" s="7" t="s">
        <v>485</v>
      </c>
      <c r="N342" s="12">
        <v>3105</v>
      </c>
      <c r="O342">
        <v>1101</v>
      </c>
      <c r="P342">
        <v>3105</v>
      </c>
    </row>
    <row r="343" spans="1:16" x14ac:dyDescent="0.2">
      <c r="A343">
        <v>225</v>
      </c>
      <c r="B343" s="8" t="s">
        <v>373</v>
      </c>
      <c r="C343" s="9" t="s">
        <v>984</v>
      </c>
      <c r="D343" s="9" t="s">
        <v>500</v>
      </c>
      <c r="E343" s="14" t="s">
        <v>374</v>
      </c>
      <c r="F343" s="16">
        <v>62499.999999999993</v>
      </c>
      <c r="G343" s="9" t="s">
        <v>15</v>
      </c>
      <c r="H343" s="15">
        <v>62499.999999999993</v>
      </c>
      <c r="I343" s="9">
        <v>0</v>
      </c>
      <c r="J343" s="16">
        <v>62499.999999999993</v>
      </c>
      <c r="K343" s="14" t="s">
        <v>374</v>
      </c>
      <c r="L343" s="9" t="s">
        <v>20</v>
      </c>
      <c r="M343" s="9" t="s">
        <v>500</v>
      </c>
      <c r="N343" s="10" t="s">
        <v>887</v>
      </c>
      <c r="O343">
        <v>7013</v>
      </c>
      <c r="P343">
        <v>1101</v>
      </c>
    </row>
    <row r="344" spans="1:16" x14ac:dyDescent="0.2">
      <c r="A344">
        <v>225</v>
      </c>
      <c r="B344" s="8" t="s">
        <v>373</v>
      </c>
      <c r="C344" s="9" t="s">
        <v>984</v>
      </c>
      <c r="D344" s="9" t="s">
        <v>500</v>
      </c>
      <c r="E344" s="14" t="s">
        <v>374</v>
      </c>
      <c r="F344" s="16">
        <v>6250</v>
      </c>
      <c r="G344" s="9" t="s">
        <v>15</v>
      </c>
      <c r="H344" s="15">
        <v>6250</v>
      </c>
      <c r="I344" s="9">
        <v>0</v>
      </c>
      <c r="J344" s="16">
        <v>6250</v>
      </c>
      <c r="K344" s="14" t="s">
        <v>374</v>
      </c>
      <c r="L344" s="9" t="s">
        <v>20</v>
      </c>
      <c r="M344" s="9" t="s">
        <v>500</v>
      </c>
      <c r="N344" s="12" t="s">
        <v>513</v>
      </c>
      <c r="O344">
        <v>3105</v>
      </c>
      <c r="P344">
        <v>1101</v>
      </c>
    </row>
    <row r="345" spans="1:16" x14ac:dyDescent="0.2">
      <c r="A345">
        <v>226</v>
      </c>
      <c r="B345" s="11" t="s">
        <v>373</v>
      </c>
      <c r="C345" s="7" t="s">
        <v>984</v>
      </c>
      <c r="D345" s="7" t="s">
        <v>502</v>
      </c>
      <c r="E345" s="14" t="s">
        <v>21</v>
      </c>
      <c r="F345" s="17">
        <v>100</v>
      </c>
      <c r="G345" s="7" t="s">
        <v>15</v>
      </c>
      <c r="H345" s="15">
        <v>100</v>
      </c>
      <c r="I345" s="7">
        <v>0</v>
      </c>
      <c r="J345" s="17">
        <v>100</v>
      </c>
      <c r="K345" s="14" t="s">
        <v>21</v>
      </c>
      <c r="L345" s="7"/>
      <c r="M345" s="7" t="s">
        <v>502</v>
      </c>
      <c r="N345" s="12" t="s">
        <v>884</v>
      </c>
      <c r="O345">
        <v>7012</v>
      </c>
      <c r="P345">
        <v>1101</v>
      </c>
    </row>
    <row r="346" spans="1:16" x14ac:dyDescent="0.2">
      <c r="A346">
        <v>227</v>
      </c>
      <c r="B346" s="8" t="s">
        <v>375</v>
      </c>
      <c r="C346" s="9" t="s">
        <v>985</v>
      </c>
      <c r="D346" s="9" t="s">
        <v>429</v>
      </c>
      <c r="E346" s="9" t="s">
        <v>376</v>
      </c>
      <c r="F346" s="13">
        <v>1140000</v>
      </c>
      <c r="G346" s="9" t="s">
        <v>26</v>
      </c>
      <c r="H346" s="13"/>
      <c r="I346" s="13">
        <v>1140000</v>
      </c>
      <c r="J346" s="13">
        <v>1140000</v>
      </c>
      <c r="K346" s="9" t="s">
        <v>376</v>
      </c>
      <c r="L346" s="9" t="s">
        <v>28</v>
      </c>
      <c r="M346" s="9" t="s">
        <v>429</v>
      </c>
      <c r="N346" s="10">
        <v>5101</v>
      </c>
      <c r="O346">
        <v>1101</v>
      </c>
      <c r="P346">
        <v>5101</v>
      </c>
    </row>
    <row r="347" spans="1:16" x14ac:dyDescent="0.2">
      <c r="A347">
        <v>227</v>
      </c>
      <c r="B347" s="8" t="s">
        <v>375</v>
      </c>
      <c r="C347" s="9" t="s">
        <v>985</v>
      </c>
      <c r="D347" s="9" t="s">
        <v>429</v>
      </c>
      <c r="E347" s="9" t="s">
        <v>376</v>
      </c>
      <c r="F347" s="13">
        <v>114000</v>
      </c>
      <c r="G347" s="9" t="s">
        <v>26</v>
      </c>
      <c r="H347" s="13"/>
      <c r="I347" s="13">
        <v>114000</v>
      </c>
      <c r="J347" s="13">
        <v>114000</v>
      </c>
      <c r="K347" s="9" t="s">
        <v>376</v>
      </c>
      <c r="L347" s="9" t="s">
        <v>28</v>
      </c>
      <c r="M347" s="9" t="s">
        <v>429</v>
      </c>
      <c r="N347" s="12">
        <v>3105</v>
      </c>
      <c r="O347">
        <v>1101</v>
      </c>
      <c r="P347">
        <v>3105</v>
      </c>
    </row>
    <row r="348" spans="1:16" x14ac:dyDescent="0.2">
      <c r="A348">
        <v>228</v>
      </c>
      <c r="B348" s="11" t="s">
        <v>377</v>
      </c>
      <c r="C348" s="7" t="s">
        <v>986</v>
      </c>
      <c r="D348" s="7" t="s">
        <v>479</v>
      </c>
      <c r="E348" s="7" t="s">
        <v>378</v>
      </c>
      <c r="F348" s="15">
        <v>70000</v>
      </c>
      <c r="G348" s="7" t="s">
        <v>4</v>
      </c>
      <c r="H348" s="15"/>
      <c r="I348" s="15">
        <v>70000</v>
      </c>
      <c r="J348" s="15">
        <v>70000</v>
      </c>
      <c r="K348" s="7" t="s">
        <v>378</v>
      </c>
      <c r="L348" s="7" t="s">
        <v>379</v>
      </c>
      <c r="M348" s="7" t="s">
        <v>479</v>
      </c>
      <c r="N348" s="10">
        <v>5101</v>
      </c>
      <c r="O348">
        <v>1101</v>
      </c>
      <c r="P348">
        <v>5101</v>
      </c>
    </row>
    <row r="349" spans="1:16" x14ac:dyDescent="0.2">
      <c r="A349">
        <v>228</v>
      </c>
      <c r="B349" s="11" t="s">
        <v>377</v>
      </c>
      <c r="C349" s="7" t="s">
        <v>986</v>
      </c>
      <c r="D349" s="7" t="s">
        <v>479</v>
      </c>
      <c r="E349" s="7" t="s">
        <v>378</v>
      </c>
      <c r="F349" s="15">
        <v>7000</v>
      </c>
      <c r="G349" s="7" t="s">
        <v>4</v>
      </c>
      <c r="H349" s="15"/>
      <c r="I349" s="15">
        <v>7000</v>
      </c>
      <c r="J349" s="15">
        <v>7000</v>
      </c>
      <c r="K349" s="7" t="s">
        <v>378</v>
      </c>
      <c r="L349" s="7" t="s">
        <v>379</v>
      </c>
      <c r="M349" s="7" t="s">
        <v>479</v>
      </c>
      <c r="N349" s="12">
        <v>3105</v>
      </c>
      <c r="O349">
        <v>1101</v>
      </c>
      <c r="P349">
        <v>3105</v>
      </c>
    </row>
    <row r="350" spans="1:16" x14ac:dyDescent="0.2">
      <c r="A350">
        <v>229</v>
      </c>
      <c r="B350" s="8" t="s">
        <v>380</v>
      </c>
      <c r="C350" s="9" t="s">
        <v>987</v>
      </c>
      <c r="D350" s="9" t="s">
        <v>486</v>
      </c>
      <c r="E350" s="9" t="s">
        <v>381</v>
      </c>
      <c r="F350" s="13">
        <v>300000</v>
      </c>
      <c r="G350" s="9" t="s">
        <v>8</v>
      </c>
      <c r="H350" s="13"/>
      <c r="I350" s="13">
        <v>300000</v>
      </c>
      <c r="J350" s="13">
        <v>300000</v>
      </c>
      <c r="K350" s="9" t="s">
        <v>381</v>
      </c>
      <c r="L350" s="9" t="s">
        <v>10</v>
      </c>
      <c r="M350" s="9" t="s">
        <v>486</v>
      </c>
      <c r="N350" s="10">
        <v>5101</v>
      </c>
      <c r="O350">
        <v>1101</v>
      </c>
      <c r="P350">
        <v>5101</v>
      </c>
    </row>
    <row r="351" spans="1:16" x14ac:dyDescent="0.2">
      <c r="A351">
        <v>229</v>
      </c>
      <c r="B351" s="8" t="s">
        <v>380</v>
      </c>
      <c r="C351" s="9" t="s">
        <v>987</v>
      </c>
      <c r="D351" s="9" t="s">
        <v>486</v>
      </c>
      <c r="E351" s="9" t="s">
        <v>381</v>
      </c>
      <c r="F351" s="13">
        <v>30000</v>
      </c>
      <c r="G351" s="9" t="s">
        <v>8</v>
      </c>
      <c r="H351" s="13"/>
      <c r="I351" s="13">
        <v>30000</v>
      </c>
      <c r="J351" s="13">
        <v>30000</v>
      </c>
      <c r="K351" s="9" t="s">
        <v>381</v>
      </c>
      <c r="L351" s="9" t="s">
        <v>10</v>
      </c>
      <c r="M351" s="9" t="s">
        <v>486</v>
      </c>
      <c r="N351" s="12">
        <v>3105</v>
      </c>
      <c r="O351">
        <v>1101</v>
      </c>
      <c r="P351">
        <v>3105</v>
      </c>
    </row>
    <row r="352" spans="1:16" x14ac:dyDescent="0.2">
      <c r="A352">
        <v>230</v>
      </c>
      <c r="B352" s="11" t="s">
        <v>382</v>
      </c>
      <c r="C352" s="7" t="s">
        <v>988</v>
      </c>
      <c r="D352" s="7" t="s">
        <v>490</v>
      </c>
      <c r="E352" s="7" t="s">
        <v>383</v>
      </c>
      <c r="F352" s="15">
        <v>36000</v>
      </c>
      <c r="G352" s="7" t="s">
        <v>4</v>
      </c>
      <c r="H352" s="15"/>
      <c r="I352" s="15">
        <v>36000</v>
      </c>
      <c r="J352" s="15">
        <v>36000</v>
      </c>
      <c r="K352" s="7" t="s">
        <v>383</v>
      </c>
      <c r="L352" s="7" t="s">
        <v>47</v>
      </c>
      <c r="M352" s="7" t="s">
        <v>490</v>
      </c>
      <c r="N352" s="12" t="s">
        <v>484</v>
      </c>
      <c r="O352">
        <v>1101</v>
      </c>
      <c r="P352">
        <v>3107</v>
      </c>
    </row>
    <row r="353" spans="1:16" x14ac:dyDescent="0.2">
      <c r="A353">
        <v>231</v>
      </c>
      <c r="B353" s="8" t="s">
        <v>384</v>
      </c>
      <c r="C353" s="9" t="s">
        <v>988</v>
      </c>
      <c r="D353" s="9" t="s">
        <v>502</v>
      </c>
      <c r="E353" s="14" t="s">
        <v>68</v>
      </c>
      <c r="F353" s="16">
        <v>2000</v>
      </c>
      <c r="G353" s="9" t="s">
        <v>4</v>
      </c>
      <c r="H353" s="15">
        <v>2000</v>
      </c>
      <c r="I353" s="9">
        <v>0</v>
      </c>
      <c r="J353" s="16">
        <v>2000</v>
      </c>
      <c r="K353" s="14" t="s">
        <v>68</v>
      </c>
      <c r="L353" s="9"/>
      <c r="M353" s="9" t="s">
        <v>502</v>
      </c>
      <c r="N353" s="10" t="s">
        <v>884</v>
      </c>
      <c r="O353">
        <v>7012</v>
      </c>
      <c r="P353">
        <v>1101</v>
      </c>
    </row>
    <row r="354" spans="1:16" x14ac:dyDescent="0.2">
      <c r="A354">
        <v>232</v>
      </c>
      <c r="B354" s="11" t="s">
        <v>385</v>
      </c>
      <c r="C354" s="7" t="s">
        <v>989</v>
      </c>
      <c r="D354" s="7" t="s">
        <v>544</v>
      </c>
      <c r="E354" s="7" t="s">
        <v>386</v>
      </c>
      <c r="F354" s="15">
        <v>449999.99999999994</v>
      </c>
      <c r="G354" s="7" t="s">
        <v>4</v>
      </c>
      <c r="H354" s="15"/>
      <c r="I354" s="15">
        <v>449999.99999999994</v>
      </c>
      <c r="J354" s="15">
        <v>449999.99999999994</v>
      </c>
      <c r="K354" s="7" t="s">
        <v>386</v>
      </c>
      <c r="L354" s="7" t="s">
        <v>185</v>
      </c>
      <c r="M354" s="7" t="s">
        <v>544</v>
      </c>
      <c r="N354" s="10">
        <v>5101</v>
      </c>
      <c r="O354">
        <v>1101</v>
      </c>
      <c r="P354">
        <v>5101</v>
      </c>
    </row>
    <row r="355" spans="1:16" x14ac:dyDescent="0.2">
      <c r="A355">
        <v>232</v>
      </c>
      <c r="B355" s="11" t="s">
        <v>385</v>
      </c>
      <c r="C355" s="7" t="s">
        <v>989</v>
      </c>
      <c r="D355" s="7" t="s">
        <v>544</v>
      </c>
      <c r="E355" s="7" t="s">
        <v>386</v>
      </c>
      <c r="F355" s="15">
        <v>45000</v>
      </c>
      <c r="G355" s="7" t="s">
        <v>4</v>
      </c>
      <c r="H355" s="15"/>
      <c r="I355" s="15">
        <v>45000</v>
      </c>
      <c r="J355" s="15">
        <v>45000</v>
      </c>
      <c r="K355" s="7" t="s">
        <v>386</v>
      </c>
      <c r="L355" s="7" t="s">
        <v>185</v>
      </c>
      <c r="M355" s="7" t="s">
        <v>544</v>
      </c>
      <c r="N355" s="12">
        <v>3105</v>
      </c>
      <c r="O355">
        <v>1101</v>
      </c>
      <c r="P355">
        <v>3105</v>
      </c>
    </row>
    <row r="356" spans="1:16" x14ac:dyDescent="0.2">
      <c r="A356">
        <v>233</v>
      </c>
      <c r="B356" s="8" t="s">
        <v>387</v>
      </c>
      <c r="C356" s="9" t="s">
        <v>989</v>
      </c>
      <c r="D356" s="9" t="s">
        <v>499</v>
      </c>
      <c r="E356" s="14" t="s">
        <v>23</v>
      </c>
      <c r="F356" s="16">
        <v>1167276.8</v>
      </c>
      <c r="G356" s="9" t="s">
        <v>15</v>
      </c>
      <c r="H356" s="15">
        <v>1167276.8</v>
      </c>
      <c r="I356" s="9">
        <v>0</v>
      </c>
      <c r="J356" s="16">
        <v>1167276.8</v>
      </c>
      <c r="K356" s="14" t="s">
        <v>23</v>
      </c>
      <c r="L356" s="9" t="s">
        <v>24</v>
      </c>
      <c r="M356" s="9" t="s">
        <v>499</v>
      </c>
      <c r="N356" s="10"/>
      <c r="O356">
        <v>3106</v>
      </c>
      <c r="P356">
        <v>1101</v>
      </c>
    </row>
    <row r="357" spans="1:16" x14ac:dyDescent="0.2">
      <c r="A357">
        <v>234</v>
      </c>
      <c r="B357" s="11" t="s">
        <v>387</v>
      </c>
      <c r="C357" s="7" t="s">
        <v>989</v>
      </c>
      <c r="D357" s="7" t="s">
        <v>502</v>
      </c>
      <c r="E357" s="14" t="s">
        <v>21</v>
      </c>
      <c r="F357" s="17">
        <v>100</v>
      </c>
      <c r="G357" s="7" t="s">
        <v>15</v>
      </c>
      <c r="H357" s="15">
        <v>100</v>
      </c>
      <c r="I357" s="7">
        <v>0</v>
      </c>
      <c r="J357" s="17">
        <v>100</v>
      </c>
      <c r="K357" s="14" t="s">
        <v>21</v>
      </c>
      <c r="L357" s="7"/>
      <c r="M357" s="7" t="s">
        <v>502</v>
      </c>
      <c r="N357" s="12" t="s">
        <v>884</v>
      </c>
      <c r="O357">
        <v>7012</v>
      </c>
      <c r="P357">
        <v>1101</v>
      </c>
    </row>
    <row r="358" spans="1:16" x14ac:dyDescent="0.2">
      <c r="A358">
        <v>235</v>
      </c>
      <c r="B358" s="8" t="s">
        <v>388</v>
      </c>
      <c r="C358" s="9" t="s">
        <v>990</v>
      </c>
      <c r="D358" s="9" t="s">
        <v>503</v>
      </c>
      <c r="E358" s="14" t="s">
        <v>389</v>
      </c>
      <c r="F358" s="16">
        <v>1573747.51</v>
      </c>
      <c r="G358" s="9" t="s">
        <v>1</v>
      </c>
      <c r="H358" s="15">
        <v>1573747.51</v>
      </c>
      <c r="I358" s="9">
        <v>0</v>
      </c>
      <c r="J358" s="16">
        <v>1573747.51</v>
      </c>
      <c r="K358" s="14" t="s">
        <v>389</v>
      </c>
      <c r="L358" s="9"/>
      <c r="M358" s="9" t="s">
        <v>503</v>
      </c>
      <c r="N358" s="10" t="s">
        <v>484</v>
      </c>
      <c r="O358">
        <v>1503</v>
      </c>
      <c r="P358">
        <v>1101</v>
      </c>
    </row>
    <row r="359" spans="1:16" x14ac:dyDescent="0.2">
      <c r="A359">
        <v>236</v>
      </c>
      <c r="B359" s="11" t="s">
        <v>390</v>
      </c>
      <c r="C359" s="7" t="s">
        <v>990</v>
      </c>
      <c r="D359" s="7" t="s">
        <v>745</v>
      </c>
      <c r="E359" s="7" t="s">
        <v>391</v>
      </c>
      <c r="F359" s="15">
        <v>319090.90909090906</v>
      </c>
      <c r="G359" s="7" t="s">
        <v>4</v>
      </c>
      <c r="H359" s="15"/>
      <c r="I359" s="15">
        <v>319090.90909090906</v>
      </c>
      <c r="J359" s="15">
        <v>319090.90909090906</v>
      </c>
      <c r="K359" s="7" t="s">
        <v>391</v>
      </c>
      <c r="L359" s="7" t="s">
        <v>6</v>
      </c>
      <c r="M359" s="7" t="s">
        <v>745</v>
      </c>
      <c r="N359" s="10">
        <v>5101</v>
      </c>
      <c r="O359">
        <v>1101</v>
      </c>
      <c r="P359">
        <v>5101</v>
      </c>
    </row>
    <row r="360" spans="1:16" x14ac:dyDescent="0.2">
      <c r="A360">
        <v>236</v>
      </c>
      <c r="B360" s="11" t="s">
        <v>390</v>
      </c>
      <c r="C360" s="7" t="s">
        <v>990</v>
      </c>
      <c r="D360" s="7" t="s">
        <v>745</v>
      </c>
      <c r="E360" s="7" t="s">
        <v>391</v>
      </c>
      <c r="F360" s="15">
        <v>31909.090909090908</v>
      </c>
      <c r="G360" s="7" t="s">
        <v>4</v>
      </c>
      <c r="H360" s="15"/>
      <c r="I360" s="15">
        <v>31909.090909090908</v>
      </c>
      <c r="J360" s="15">
        <v>31909.090909090908</v>
      </c>
      <c r="K360" s="7" t="s">
        <v>391</v>
      </c>
      <c r="L360" s="7" t="s">
        <v>6</v>
      </c>
      <c r="M360" s="7" t="s">
        <v>745</v>
      </c>
      <c r="N360" s="12">
        <v>3105</v>
      </c>
      <c r="O360">
        <v>1101</v>
      </c>
      <c r="P360">
        <v>3105</v>
      </c>
    </row>
    <row r="361" spans="1:16" x14ac:dyDescent="0.2">
      <c r="A361">
        <v>237</v>
      </c>
      <c r="B361" s="8" t="s">
        <v>392</v>
      </c>
      <c r="C361" s="9" t="s">
        <v>990</v>
      </c>
      <c r="D361" s="9" t="s">
        <v>495</v>
      </c>
      <c r="E361" s="9" t="s">
        <v>16</v>
      </c>
      <c r="F361" s="13">
        <v>327000</v>
      </c>
      <c r="G361" s="9" t="s">
        <v>15</v>
      </c>
      <c r="H361" s="13"/>
      <c r="I361" s="13">
        <v>327000</v>
      </c>
      <c r="J361" s="13">
        <v>327000</v>
      </c>
      <c r="K361" s="9" t="s">
        <v>16</v>
      </c>
      <c r="L361" s="9" t="s">
        <v>17</v>
      </c>
      <c r="M361" s="9" t="s">
        <v>495</v>
      </c>
      <c r="N361" s="10">
        <v>5101</v>
      </c>
      <c r="O361">
        <v>1101</v>
      </c>
      <c r="P361">
        <v>5101</v>
      </c>
    </row>
    <row r="362" spans="1:16" x14ac:dyDescent="0.2">
      <c r="A362">
        <v>237</v>
      </c>
      <c r="B362" s="8" t="s">
        <v>392</v>
      </c>
      <c r="C362" s="9" t="s">
        <v>990</v>
      </c>
      <c r="D362" s="9" t="s">
        <v>495</v>
      </c>
      <c r="E362" s="9" t="s">
        <v>16</v>
      </c>
      <c r="F362" s="13">
        <v>32700</v>
      </c>
      <c r="G362" s="9" t="s">
        <v>15</v>
      </c>
      <c r="H362" s="13"/>
      <c r="I362" s="13">
        <v>32700</v>
      </c>
      <c r="J362" s="13">
        <v>32700</v>
      </c>
      <c r="K362" s="9" t="s">
        <v>16</v>
      </c>
      <c r="L362" s="9" t="s">
        <v>17</v>
      </c>
      <c r="M362" s="9" t="s">
        <v>495</v>
      </c>
      <c r="N362" s="12">
        <v>3105</v>
      </c>
      <c r="O362">
        <v>1101</v>
      </c>
      <c r="P362">
        <v>3105</v>
      </c>
    </row>
    <row r="363" spans="1:16" x14ac:dyDescent="0.2">
      <c r="A363">
        <v>238</v>
      </c>
      <c r="B363" s="11" t="s">
        <v>393</v>
      </c>
      <c r="C363" s="7" t="s">
        <v>991</v>
      </c>
      <c r="D363" s="7" t="s">
        <v>485</v>
      </c>
      <c r="E363" s="7" t="s">
        <v>394</v>
      </c>
      <c r="F363" s="15">
        <v>135000</v>
      </c>
      <c r="G363" s="7" t="s">
        <v>4</v>
      </c>
      <c r="H363" s="15"/>
      <c r="I363" s="15">
        <v>135000</v>
      </c>
      <c r="J363" s="15">
        <v>135000</v>
      </c>
      <c r="K363" s="7" t="s">
        <v>394</v>
      </c>
      <c r="L363" s="7" t="s">
        <v>338</v>
      </c>
      <c r="M363" s="7" t="s">
        <v>485</v>
      </c>
      <c r="N363" s="10">
        <v>5101</v>
      </c>
      <c r="O363">
        <v>1101</v>
      </c>
      <c r="P363">
        <v>5101</v>
      </c>
    </row>
    <row r="364" spans="1:16" x14ac:dyDescent="0.2">
      <c r="A364">
        <v>238</v>
      </c>
      <c r="B364" s="11" t="s">
        <v>393</v>
      </c>
      <c r="C364" s="7" t="s">
        <v>991</v>
      </c>
      <c r="D364" s="7" t="s">
        <v>485</v>
      </c>
      <c r="E364" s="7" t="s">
        <v>394</v>
      </c>
      <c r="F364" s="15">
        <v>13500</v>
      </c>
      <c r="G364" s="7" t="s">
        <v>4</v>
      </c>
      <c r="H364" s="15"/>
      <c r="I364" s="15">
        <v>13500</v>
      </c>
      <c r="J364" s="15">
        <v>13500</v>
      </c>
      <c r="K364" s="7" t="s">
        <v>394</v>
      </c>
      <c r="L364" s="7" t="s">
        <v>338</v>
      </c>
      <c r="M364" s="7" t="s">
        <v>485</v>
      </c>
      <c r="N364" s="12">
        <v>3105</v>
      </c>
      <c r="O364">
        <v>1101</v>
      </c>
      <c r="P364">
        <v>3105</v>
      </c>
    </row>
    <row r="365" spans="1:16" x14ac:dyDescent="0.2">
      <c r="A365">
        <v>239</v>
      </c>
      <c r="B365" s="8" t="s">
        <v>395</v>
      </c>
      <c r="C365" s="9" t="s">
        <v>991</v>
      </c>
      <c r="D365" s="9" t="s">
        <v>599</v>
      </c>
      <c r="E365" s="9" t="s">
        <v>396</v>
      </c>
      <c r="F365" s="13">
        <v>122999.99999999999</v>
      </c>
      <c r="G365" s="9" t="s">
        <v>4</v>
      </c>
      <c r="H365" s="13"/>
      <c r="I365" s="13">
        <v>122999.99999999999</v>
      </c>
      <c r="J365" s="13">
        <v>122999.99999999999</v>
      </c>
      <c r="K365" s="9" t="s">
        <v>396</v>
      </c>
      <c r="L365" s="9" t="s">
        <v>170</v>
      </c>
      <c r="M365" s="9" t="s">
        <v>599</v>
      </c>
      <c r="N365" s="10">
        <v>5101</v>
      </c>
      <c r="O365">
        <v>1101</v>
      </c>
      <c r="P365">
        <v>5101</v>
      </c>
    </row>
    <row r="366" spans="1:16" x14ac:dyDescent="0.2">
      <c r="A366">
        <v>239</v>
      </c>
      <c r="B366" s="8" t="s">
        <v>395</v>
      </c>
      <c r="C366" s="9" t="s">
        <v>991</v>
      </c>
      <c r="D366" s="9" t="s">
        <v>599</v>
      </c>
      <c r="E366" s="9" t="s">
        <v>396</v>
      </c>
      <c r="F366" s="13">
        <v>12300</v>
      </c>
      <c r="G366" s="9" t="s">
        <v>4</v>
      </c>
      <c r="H366" s="13"/>
      <c r="I366" s="13">
        <v>12300</v>
      </c>
      <c r="J366" s="13">
        <v>12300</v>
      </c>
      <c r="K366" s="9" t="s">
        <v>396</v>
      </c>
      <c r="L366" s="9" t="s">
        <v>170</v>
      </c>
      <c r="M366" s="9" t="s">
        <v>599</v>
      </c>
      <c r="N366" s="12">
        <v>3105</v>
      </c>
      <c r="O366">
        <v>1101</v>
      </c>
      <c r="P366">
        <v>3105</v>
      </c>
    </row>
    <row r="367" spans="1:16" x14ac:dyDescent="0.2">
      <c r="A367">
        <v>240</v>
      </c>
      <c r="B367" s="11" t="s">
        <v>395</v>
      </c>
      <c r="C367" s="7" t="s">
        <v>991</v>
      </c>
      <c r="D367" s="7" t="s">
        <v>599</v>
      </c>
      <c r="E367" s="7" t="s">
        <v>397</v>
      </c>
      <c r="F367" s="15">
        <v>122999.99999999999</v>
      </c>
      <c r="G367" s="7" t="s">
        <v>4</v>
      </c>
      <c r="H367" s="15"/>
      <c r="I367" s="15">
        <v>122999.99999999999</v>
      </c>
      <c r="J367" s="15">
        <v>122999.99999999999</v>
      </c>
      <c r="K367" s="7" t="s">
        <v>397</v>
      </c>
      <c r="L367" s="7" t="s">
        <v>170</v>
      </c>
      <c r="M367" s="7" t="s">
        <v>599</v>
      </c>
      <c r="N367" s="10">
        <v>5101</v>
      </c>
      <c r="O367">
        <v>1101</v>
      </c>
      <c r="P367">
        <v>5101</v>
      </c>
    </row>
    <row r="368" spans="1:16" x14ac:dyDescent="0.2">
      <c r="A368">
        <v>240</v>
      </c>
      <c r="B368" s="11" t="s">
        <v>395</v>
      </c>
      <c r="C368" s="7" t="s">
        <v>991</v>
      </c>
      <c r="D368" s="7" t="s">
        <v>599</v>
      </c>
      <c r="E368" s="7" t="s">
        <v>397</v>
      </c>
      <c r="F368" s="15">
        <v>12300</v>
      </c>
      <c r="G368" s="7" t="s">
        <v>4</v>
      </c>
      <c r="H368" s="15"/>
      <c r="I368" s="15">
        <v>12300</v>
      </c>
      <c r="J368" s="15">
        <v>12300</v>
      </c>
      <c r="K368" s="7" t="s">
        <v>397</v>
      </c>
      <c r="L368" s="7" t="s">
        <v>170</v>
      </c>
      <c r="M368" s="7" t="s">
        <v>599</v>
      </c>
      <c r="N368" s="12">
        <v>3105</v>
      </c>
      <c r="O368">
        <v>1101</v>
      </c>
      <c r="P368">
        <v>3105</v>
      </c>
    </row>
    <row r="369" spans="1:16" x14ac:dyDescent="0.2">
      <c r="A369">
        <v>241</v>
      </c>
      <c r="B369" s="8" t="s">
        <v>398</v>
      </c>
      <c r="C369" s="9" t="s">
        <v>992</v>
      </c>
      <c r="D369" s="9" t="s">
        <v>519</v>
      </c>
      <c r="E369" s="9" t="s">
        <v>399</v>
      </c>
      <c r="F369" s="13">
        <v>239999.99999999997</v>
      </c>
      <c r="G369" s="9" t="s">
        <v>4</v>
      </c>
      <c r="H369" s="13"/>
      <c r="I369" s="13">
        <v>239999.99999999997</v>
      </c>
      <c r="J369" s="13">
        <v>239999.99999999997</v>
      </c>
      <c r="K369" s="9" t="s">
        <v>399</v>
      </c>
      <c r="L369" s="9" t="s">
        <v>149</v>
      </c>
      <c r="M369" s="9" t="s">
        <v>519</v>
      </c>
      <c r="N369" s="10">
        <v>5101</v>
      </c>
      <c r="O369">
        <v>1101</v>
      </c>
      <c r="P369">
        <v>5101</v>
      </c>
    </row>
    <row r="370" spans="1:16" x14ac:dyDescent="0.2">
      <c r="A370">
        <v>241</v>
      </c>
      <c r="B370" s="8" t="s">
        <v>398</v>
      </c>
      <c r="C370" s="9" t="s">
        <v>992</v>
      </c>
      <c r="D370" s="9" t="s">
        <v>519</v>
      </c>
      <c r="E370" s="9" t="s">
        <v>399</v>
      </c>
      <c r="F370" s="13">
        <v>24000</v>
      </c>
      <c r="G370" s="9" t="s">
        <v>4</v>
      </c>
      <c r="H370" s="13"/>
      <c r="I370" s="13">
        <v>24000</v>
      </c>
      <c r="J370" s="13">
        <v>24000</v>
      </c>
      <c r="K370" s="9" t="s">
        <v>399</v>
      </c>
      <c r="L370" s="9" t="s">
        <v>149</v>
      </c>
      <c r="M370" s="9" t="s">
        <v>519</v>
      </c>
      <c r="N370" s="12">
        <v>3105</v>
      </c>
      <c r="O370">
        <v>1101</v>
      </c>
      <c r="P370">
        <v>3105</v>
      </c>
    </row>
    <row r="371" spans="1:16" x14ac:dyDescent="0.2">
      <c r="A371">
        <v>242</v>
      </c>
      <c r="B371" s="11" t="s">
        <v>400</v>
      </c>
      <c r="C371" s="7" t="s">
        <v>992</v>
      </c>
      <c r="D371" s="7" t="s">
        <v>489</v>
      </c>
      <c r="E371" s="7" t="s">
        <v>401</v>
      </c>
      <c r="F371" s="15">
        <v>419999.99999999994</v>
      </c>
      <c r="G371" s="7" t="s">
        <v>322</v>
      </c>
      <c r="H371" s="15"/>
      <c r="I371" s="15">
        <v>419999.99999999994</v>
      </c>
      <c r="J371" s="15">
        <v>419999.99999999994</v>
      </c>
      <c r="K371" s="7" t="s">
        <v>401</v>
      </c>
      <c r="L371" s="7" t="s">
        <v>324</v>
      </c>
      <c r="M371" s="7" t="s">
        <v>489</v>
      </c>
      <c r="N371" s="10">
        <v>5101</v>
      </c>
      <c r="O371">
        <v>1101</v>
      </c>
      <c r="P371">
        <v>5101</v>
      </c>
    </row>
    <row r="372" spans="1:16" x14ac:dyDescent="0.2">
      <c r="A372">
        <v>242</v>
      </c>
      <c r="B372" s="11" t="s">
        <v>400</v>
      </c>
      <c r="C372" s="7" t="s">
        <v>992</v>
      </c>
      <c r="D372" s="7" t="s">
        <v>489</v>
      </c>
      <c r="E372" s="7" t="s">
        <v>401</v>
      </c>
      <c r="F372" s="15">
        <v>42000</v>
      </c>
      <c r="G372" s="7" t="s">
        <v>322</v>
      </c>
      <c r="H372" s="15"/>
      <c r="I372" s="15">
        <v>42000</v>
      </c>
      <c r="J372" s="15">
        <v>42000</v>
      </c>
      <c r="K372" s="7" t="s">
        <v>401</v>
      </c>
      <c r="L372" s="7" t="s">
        <v>324</v>
      </c>
      <c r="M372" s="7" t="s">
        <v>489</v>
      </c>
      <c r="N372" s="12">
        <v>3105</v>
      </c>
      <c r="O372">
        <v>1101</v>
      </c>
      <c r="P372">
        <v>3105</v>
      </c>
    </row>
    <row r="373" spans="1:16" x14ac:dyDescent="0.2">
      <c r="A373">
        <v>243</v>
      </c>
      <c r="B373" s="8" t="s">
        <v>402</v>
      </c>
      <c r="C373" s="9" t="s">
        <v>992</v>
      </c>
      <c r="D373" s="9" t="s">
        <v>496</v>
      </c>
      <c r="E373" s="9" t="s">
        <v>37</v>
      </c>
      <c r="F373" s="16">
        <v>1541876</v>
      </c>
      <c r="G373" s="9" t="s">
        <v>15</v>
      </c>
      <c r="H373" s="15">
        <v>1541876</v>
      </c>
      <c r="I373" s="9">
        <v>0</v>
      </c>
      <c r="J373" s="16">
        <v>1541876</v>
      </c>
      <c r="K373" s="9" t="s">
        <v>37</v>
      </c>
      <c r="L373" s="9" t="s">
        <v>38</v>
      </c>
      <c r="M373" s="9" t="s">
        <v>496</v>
      </c>
      <c r="N373" s="10" t="s">
        <v>883</v>
      </c>
      <c r="O373">
        <v>3161</v>
      </c>
      <c r="P373">
        <v>1101</v>
      </c>
    </row>
    <row r="374" spans="1:16" x14ac:dyDescent="0.2">
      <c r="A374">
        <v>244</v>
      </c>
      <c r="B374" s="11" t="s">
        <v>402</v>
      </c>
      <c r="C374" s="7" t="s">
        <v>992</v>
      </c>
      <c r="D374" s="7" t="s">
        <v>502</v>
      </c>
      <c r="E374" s="14" t="s">
        <v>21</v>
      </c>
      <c r="F374" s="17">
        <v>200</v>
      </c>
      <c r="G374" s="7" t="s">
        <v>15</v>
      </c>
      <c r="H374" s="15">
        <v>200</v>
      </c>
      <c r="I374" s="7">
        <v>0</v>
      </c>
      <c r="J374" s="17">
        <v>200</v>
      </c>
      <c r="K374" s="14" t="s">
        <v>21</v>
      </c>
      <c r="L374" s="7"/>
      <c r="M374" s="7" t="s">
        <v>502</v>
      </c>
      <c r="N374" s="12" t="s">
        <v>884</v>
      </c>
      <c r="O374">
        <v>7012</v>
      </c>
      <c r="P374">
        <v>1101</v>
      </c>
    </row>
    <row r="375" spans="1:16" x14ac:dyDescent="0.2">
      <c r="A375">
        <v>245</v>
      </c>
      <c r="B375" s="8" t="s">
        <v>403</v>
      </c>
      <c r="C375" s="9" t="s">
        <v>993</v>
      </c>
      <c r="D375" s="9" t="s">
        <v>479</v>
      </c>
      <c r="E375" s="9" t="s">
        <v>404</v>
      </c>
      <c r="F375" s="13">
        <v>70000</v>
      </c>
      <c r="G375" s="9" t="s">
        <v>4</v>
      </c>
      <c r="H375" s="13"/>
      <c r="I375" s="13">
        <v>70000</v>
      </c>
      <c r="J375" s="13">
        <v>70000</v>
      </c>
      <c r="K375" s="9" t="s">
        <v>404</v>
      </c>
      <c r="L375" s="9" t="s">
        <v>379</v>
      </c>
      <c r="M375" s="9" t="s">
        <v>479</v>
      </c>
      <c r="N375" s="10">
        <v>5101</v>
      </c>
      <c r="O375">
        <v>1101</v>
      </c>
      <c r="P375">
        <v>5101</v>
      </c>
    </row>
    <row r="376" spans="1:16" x14ac:dyDescent="0.2">
      <c r="A376">
        <v>245</v>
      </c>
      <c r="B376" s="8" t="s">
        <v>403</v>
      </c>
      <c r="C376" s="9" t="s">
        <v>993</v>
      </c>
      <c r="D376" s="9" t="s">
        <v>479</v>
      </c>
      <c r="E376" s="9" t="s">
        <v>404</v>
      </c>
      <c r="F376" s="13">
        <v>7000</v>
      </c>
      <c r="G376" s="9" t="s">
        <v>4</v>
      </c>
      <c r="H376" s="13"/>
      <c r="I376" s="13">
        <v>7000</v>
      </c>
      <c r="J376" s="13">
        <v>7000</v>
      </c>
      <c r="K376" s="9" t="s">
        <v>404</v>
      </c>
      <c r="L376" s="9" t="s">
        <v>379</v>
      </c>
      <c r="M376" s="9" t="s">
        <v>479</v>
      </c>
      <c r="N376" s="12">
        <v>3105</v>
      </c>
      <c r="O376">
        <v>1101</v>
      </c>
      <c r="P376">
        <v>3105</v>
      </c>
    </row>
    <row r="377" spans="1:16" x14ac:dyDescent="0.2">
      <c r="A377">
        <v>246</v>
      </c>
      <c r="B377" s="11" t="s">
        <v>405</v>
      </c>
      <c r="C377" s="7" t="s">
        <v>993</v>
      </c>
      <c r="D377" s="7" t="s">
        <v>562</v>
      </c>
      <c r="E377" s="7" t="s">
        <v>134</v>
      </c>
      <c r="F377" s="15">
        <v>95999.999999999985</v>
      </c>
      <c r="G377" s="7" t="s">
        <v>33</v>
      </c>
      <c r="H377" s="15"/>
      <c r="I377" s="15">
        <v>95999.999999999985</v>
      </c>
      <c r="J377" s="15">
        <v>95999.999999999985</v>
      </c>
      <c r="K377" s="7" t="s">
        <v>134</v>
      </c>
      <c r="L377" s="7" t="s">
        <v>35</v>
      </c>
      <c r="M377" s="7" t="s">
        <v>562</v>
      </c>
      <c r="N377" s="10">
        <v>5101</v>
      </c>
      <c r="O377">
        <v>1101</v>
      </c>
      <c r="P377">
        <v>5101</v>
      </c>
    </row>
    <row r="378" spans="1:16" x14ac:dyDescent="0.2">
      <c r="A378">
        <v>246</v>
      </c>
      <c r="B378" s="11" t="s">
        <v>405</v>
      </c>
      <c r="C378" s="7" t="s">
        <v>993</v>
      </c>
      <c r="D378" s="7" t="s">
        <v>562</v>
      </c>
      <c r="E378" s="7" t="s">
        <v>134</v>
      </c>
      <c r="F378" s="15">
        <v>9599.9999999999982</v>
      </c>
      <c r="G378" s="7" t="s">
        <v>33</v>
      </c>
      <c r="H378" s="15"/>
      <c r="I378" s="15">
        <v>9599.9999999999982</v>
      </c>
      <c r="J378" s="15">
        <v>9599.9999999999982</v>
      </c>
      <c r="K378" s="7" t="s">
        <v>134</v>
      </c>
      <c r="L378" s="7" t="s">
        <v>35</v>
      </c>
      <c r="M378" s="7" t="s">
        <v>562</v>
      </c>
      <c r="N378" s="12">
        <v>3105</v>
      </c>
      <c r="O378">
        <v>1101</v>
      </c>
      <c r="P378">
        <v>3105</v>
      </c>
    </row>
    <row r="379" spans="1:16" x14ac:dyDescent="0.2">
      <c r="A379">
        <v>247</v>
      </c>
      <c r="B379" s="8" t="s">
        <v>406</v>
      </c>
      <c r="C379" s="9" t="s">
        <v>993</v>
      </c>
      <c r="D379" s="9" t="s">
        <v>479</v>
      </c>
      <c r="E379" s="9" t="s">
        <v>407</v>
      </c>
      <c r="F379" s="13">
        <v>239999.99999999997</v>
      </c>
      <c r="G379" s="9" t="s">
        <v>4</v>
      </c>
      <c r="H379" s="13"/>
      <c r="I379" s="13">
        <v>239999.99999999997</v>
      </c>
      <c r="J379" s="13">
        <v>239999.99999999997</v>
      </c>
      <c r="K379" s="9" t="s">
        <v>407</v>
      </c>
      <c r="L379" s="9" t="s">
        <v>41</v>
      </c>
      <c r="M379" s="9" t="s">
        <v>479</v>
      </c>
      <c r="N379" s="10">
        <v>5101</v>
      </c>
      <c r="O379">
        <v>1101</v>
      </c>
      <c r="P379">
        <v>5101</v>
      </c>
    </row>
    <row r="380" spans="1:16" x14ac:dyDescent="0.2">
      <c r="A380">
        <v>247</v>
      </c>
      <c r="B380" s="8" t="s">
        <v>406</v>
      </c>
      <c r="C380" s="9" t="s">
        <v>993</v>
      </c>
      <c r="D380" s="9" t="s">
        <v>479</v>
      </c>
      <c r="E380" s="9" t="s">
        <v>407</v>
      </c>
      <c r="F380" s="13">
        <v>24000</v>
      </c>
      <c r="G380" s="9" t="s">
        <v>4</v>
      </c>
      <c r="H380" s="13"/>
      <c r="I380" s="13">
        <v>24000</v>
      </c>
      <c r="J380" s="13">
        <v>24000</v>
      </c>
      <c r="K380" s="9" t="s">
        <v>407</v>
      </c>
      <c r="L380" s="9" t="s">
        <v>41</v>
      </c>
      <c r="M380" s="9" t="s">
        <v>479</v>
      </c>
      <c r="N380" s="12">
        <v>3105</v>
      </c>
      <c r="O380">
        <v>1101</v>
      </c>
      <c r="P380">
        <v>3105</v>
      </c>
    </row>
    <row r="381" spans="1:16" x14ac:dyDescent="0.2">
      <c r="A381">
        <v>248</v>
      </c>
      <c r="B381" s="11" t="s">
        <v>408</v>
      </c>
      <c r="C381" s="7" t="s">
        <v>993</v>
      </c>
      <c r="D381" s="7" t="s">
        <v>479</v>
      </c>
      <c r="E381" s="7" t="s">
        <v>409</v>
      </c>
      <c r="F381" s="15">
        <v>209999.99999999997</v>
      </c>
      <c r="G381" s="7" t="s">
        <v>4</v>
      </c>
      <c r="H381" s="15"/>
      <c r="I381" s="15">
        <v>209999.99999999997</v>
      </c>
      <c r="J381" s="15">
        <v>209999.99999999997</v>
      </c>
      <c r="K381" s="7" t="s">
        <v>409</v>
      </c>
      <c r="L381" s="7" t="s">
        <v>41</v>
      </c>
      <c r="M381" s="7" t="s">
        <v>479</v>
      </c>
      <c r="N381" s="10">
        <v>5101</v>
      </c>
      <c r="O381">
        <v>1101</v>
      </c>
      <c r="P381">
        <v>5101</v>
      </c>
    </row>
    <row r="382" spans="1:16" x14ac:dyDescent="0.2">
      <c r="A382">
        <v>248</v>
      </c>
      <c r="B382" s="11" t="s">
        <v>408</v>
      </c>
      <c r="C382" s="7" t="s">
        <v>993</v>
      </c>
      <c r="D382" s="7" t="s">
        <v>479</v>
      </c>
      <c r="E382" s="7" t="s">
        <v>409</v>
      </c>
      <c r="F382" s="15">
        <v>21000</v>
      </c>
      <c r="G382" s="7" t="s">
        <v>4</v>
      </c>
      <c r="H382" s="15"/>
      <c r="I382" s="15">
        <v>21000</v>
      </c>
      <c r="J382" s="15">
        <v>21000</v>
      </c>
      <c r="K382" s="7" t="s">
        <v>409</v>
      </c>
      <c r="L382" s="7" t="s">
        <v>41</v>
      </c>
      <c r="M382" s="7" t="s">
        <v>479</v>
      </c>
      <c r="N382" s="12">
        <v>3105</v>
      </c>
      <c r="O382">
        <v>1101</v>
      </c>
      <c r="P382">
        <v>3105</v>
      </c>
    </row>
    <row r="383" spans="1:16" x14ac:dyDescent="0.2">
      <c r="A383">
        <v>249</v>
      </c>
      <c r="B383" s="8" t="s">
        <v>410</v>
      </c>
      <c r="C383" s="9" t="s">
        <v>994</v>
      </c>
      <c r="D383" s="9" t="s">
        <v>500</v>
      </c>
      <c r="E383" s="14" t="s">
        <v>411</v>
      </c>
      <c r="F383" s="16">
        <v>62499.999999999993</v>
      </c>
      <c r="G383" s="9" t="s">
        <v>15</v>
      </c>
      <c r="H383" s="15">
        <v>62499.999999999993</v>
      </c>
      <c r="I383" s="9">
        <v>0</v>
      </c>
      <c r="J383" s="16">
        <v>62499.999999999993</v>
      </c>
      <c r="K383" s="14" t="s">
        <v>411</v>
      </c>
      <c r="L383" s="9" t="s">
        <v>20</v>
      </c>
      <c r="M383" s="9" t="s">
        <v>500</v>
      </c>
      <c r="N383" s="10" t="s">
        <v>887</v>
      </c>
      <c r="O383">
        <v>7013</v>
      </c>
      <c r="P383">
        <v>1101</v>
      </c>
    </row>
    <row r="384" spans="1:16" x14ac:dyDescent="0.2">
      <c r="A384">
        <v>249</v>
      </c>
      <c r="B384" s="8" t="s">
        <v>410</v>
      </c>
      <c r="C384" s="9" t="s">
        <v>994</v>
      </c>
      <c r="D384" s="9" t="s">
        <v>500</v>
      </c>
      <c r="E384" s="14" t="s">
        <v>411</v>
      </c>
      <c r="F384" s="16">
        <v>6250</v>
      </c>
      <c r="G384" s="9" t="s">
        <v>15</v>
      </c>
      <c r="H384" s="15">
        <v>6250</v>
      </c>
      <c r="I384" s="9">
        <v>0</v>
      </c>
      <c r="J384" s="16">
        <v>6250</v>
      </c>
      <c r="K384" s="14" t="s">
        <v>411</v>
      </c>
      <c r="L384" s="9" t="s">
        <v>20</v>
      </c>
      <c r="M384" s="9" t="s">
        <v>500</v>
      </c>
      <c r="N384" s="12" t="s">
        <v>513</v>
      </c>
      <c r="O384">
        <v>3105</v>
      </c>
      <c r="P384">
        <v>1101</v>
      </c>
    </row>
    <row r="385" spans="1:16" x14ac:dyDescent="0.2">
      <c r="A385">
        <v>250</v>
      </c>
      <c r="B385" s="11" t="s">
        <v>410</v>
      </c>
      <c r="C385" s="7" t="s">
        <v>994</v>
      </c>
      <c r="D385" s="7" t="s">
        <v>502</v>
      </c>
      <c r="E385" s="14" t="s">
        <v>21</v>
      </c>
      <c r="F385" s="17">
        <v>100</v>
      </c>
      <c r="G385" s="7" t="s">
        <v>15</v>
      </c>
      <c r="H385" s="15">
        <v>100</v>
      </c>
      <c r="I385" s="7">
        <v>0</v>
      </c>
      <c r="J385" s="17">
        <v>100</v>
      </c>
      <c r="K385" s="14" t="s">
        <v>21</v>
      </c>
      <c r="L385" s="7"/>
      <c r="M385" s="7" t="s">
        <v>502</v>
      </c>
      <c r="N385" s="12" t="s">
        <v>884</v>
      </c>
      <c r="O385">
        <v>7012</v>
      </c>
      <c r="P385">
        <v>1101</v>
      </c>
    </row>
    <row r="386" spans="1:16" x14ac:dyDescent="0.2">
      <c r="A386">
        <v>251</v>
      </c>
      <c r="B386" s="8" t="s">
        <v>412</v>
      </c>
      <c r="C386" s="9" t="s">
        <v>995</v>
      </c>
      <c r="D386" s="9" t="s">
        <v>429</v>
      </c>
      <c r="E386" s="9" t="s">
        <v>413</v>
      </c>
      <c r="F386" s="13">
        <v>1140000</v>
      </c>
      <c r="G386" s="9" t="s">
        <v>26</v>
      </c>
      <c r="H386" s="13"/>
      <c r="I386" s="13">
        <v>1140000</v>
      </c>
      <c r="J386" s="13">
        <v>1140000</v>
      </c>
      <c r="K386" s="9" t="s">
        <v>413</v>
      </c>
      <c r="L386" s="9" t="s">
        <v>28</v>
      </c>
      <c r="M386" s="9" t="s">
        <v>429</v>
      </c>
      <c r="N386" s="10">
        <v>5101</v>
      </c>
      <c r="O386">
        <v>1101</v>
      </c>
      <c r="P386">
        <v>5101</v>
      </c>
    </row>
    <row r="387" spans="1:16" x14ac:dyDescent="0.2">
      <c r="A387">
        <v>251</v>
      </c>
      <c r="B387" s="8" t="s">
        <v>412</v>
      </c>
      <c r="C387" s="9" t="s">
        <v>995</v>
      </c>
      <c r="D387" s="9" t="s">
        <v>429</v>
      </c>
      <c r="E387" s="9" t="s">
        <v>413</v>
      </c>
      <c r="F387" s="13">
        <v>114000</v>
      </c>
      <c r="G387" s="9" t="s">
        <v>26</v>
      </c>
      <c r="H387" s="13"/>
      <c r="I387" s="13">
        <v>114000</v>
      </c>
      <c r="J387" s="13">
        <v>114000</v>
      </c>
      <c r="K387" s="9" t="s">
        <v>413</v>
      </c>
      <c r="L387" s="9" t="s">
        <v>28</v>
      </c>
      <c r="M387" s="9" t="s">
        <v>429</v>
      </c>
      <c r="N387" s="12">
        <v>3105</v>
      </c>
      <c r="O387">
        <v>1101</v>
      </c>
      <c r="P387">
        <v>3105</v>
      </c>
    </row>
    <row r="388" spans="1:16" x14ac:dyDescent="0.2">
      <c r="A388">
        <v>252</v>
      </c>
      <c r="B388" s="11" t="s">
        <v>414</v>
      </c>
      <c r="C388" s="7" t="s">
        <v>996</v>
      </c>
      <c r="D388" s="7" t="s">
        <v>486</v>
      </c>
      <c r="E388" s="7" t="s">
        <v>415</v>
      </c>
      <c r="F388" s="15">
        <v>300000</v>
      </c>
      <c r="G388" s="7" t="s">
        <v>8</v>
      </c>
      <c r="H388" s="15"/>
      <c r="I388" s="15">
        <v>300000</v>
      </c>
      <c r="J388" s="15">
        <v>300000</v>
      </c>
      <c r="K388" s="7" t="s">
        <v>415</v>
      </c>
      <c r="L388" s="7" t="s">
        <v>10</v>
      </c>
      <c r="M388" s="7" t="s">
        <v>486</v>
      </c>
      <c r="N388" s="10">
        <v>5101</v>
      </c>
      <c r="O388">
        <v>1101</v>
      </c>
      <c r="P388">
        <v>5101</v>
      </c>
    </row>
    <row r="389" spans="1:16" x14ac:dyDescent="0.2">
      <c r="A389">
        <v>252</v>
      </c>
      <c r="B389" s="11" t="s">
        <v>414</v>
      </c>
      <c r="C389" s="7" t="s">
        <v>996</v>
      </c>
      <c r="D389" s="7" t="s">
        <v>486</v>
      </c>
      <c r="E389" s="7" t="s">
        <v>415</v>
      </c>
      <c r="F389" s="15">
        <v>30000</v>
      </c>
      <c r="G389" s="7" t="s">
        <v>8</v>
      </c>
      <c r="H389" s="15"/>
      <c r="I389" s="15">
        <v>30000</v>
      </c>
      <c r="J389" s="15">
        <v>30000</v>
      </c>
      <c r="K389" s="7" t="s">
        <v>415</v>
      </c>
      <c r="L389" s="7" t="s">
        <v>10</v>
      </c>
      <c r="M389" s="7" t="s">
        <v>486</v>
      </c>
      <c r="N389" s="12">
        <v>3105</v>
      </c>
      <c r="O389">
        <v>1101</v>
      </c>
      <c r="P389">
        <v>3105</v>
      </c>
    </row>
    <row r="390" spans="1:16" x14ac:dyDescent="0.2">
      <c r="A390">
        <v>253</v>
      </c>
      <c r="B390" s="8" t="s">
        <v>416</v>
      </c>
      <c r="C390" s="9" t="s">
        <v>997</v>
      </c>
      <c r="D390" s="9" t="s">
        <v>499</v>
      </c>
      <c r="E390" s="14" t="s">
        <v>23</v>
      </c>
      <c r="F390" s="16">
        <v>1168198.3999999999</v>
      </c>
      <c r="G390" s="9" t="s">
        <v>15</v>
      </c>
      <c r="H390" s="15">
        <v>1168198.3999999999</v>
      </c>
      <c r="I390" s="9">
        <v>0</v>
      </c>
      <c r="J390" s="16">
        <v>1168198.3999999999</v>
      </c>
      <c r="K390" s="14" t="s">
        <v>23</v>
      </c>
      <c r="L390" s="9" t="s">
        <v>24</v>
      </c>
      <c r="M390" s="9" t="s">
        <v>499</v>
      </c>
      <c r="N390" s="10"/>
      <c r="O390">
        <v>3106</v>
      </c>
      <c r="P390">
        <v>1101</v>
      </c>
    </row>
    <row r="391" spans="1:16" x14ac:dyDescent="0.2">
      <c r="A391">
        <v>254</v>
      </c>
      <c r="B391" s="11" t="s">
        <v>416</v>
      </c>
      <c r="C391" s="7" t="s">
        <v>997</v>
      </c>
      <c r="D391" s="7" t="s">
        <v>502</v>
      </c>
      <c r="E391" s="14" t="s">
        <v>21</v>
      </c>
      <c r="F391" s="17">
        <v>100</v>
      </c>
      <c r="G391" s="7" t="s">
        <v>15</v>
      </c>
      <c r="H391" s="15">
        <v>100</v>
      </c>
      <c r="I391" s="7">
        <v>0</v>
      </c>
      <c r="J391" s="17">
        <v>100</v>
      </c>
      <c r="K391" s="14" t="s">
        <v>21</v>
      </c>
      <c r="L391" s="7"/>
      <c r="M391" s="7" t="s">
        <v>502</v>
      </c>
      <c r="N391" s="12" t="s">
        <v>884</v>
      </c>
      <c r="O391">
        <v>7012</v>
      </c>
      <c r="P391">
        <v>1101</v>
      </c>
    </row>
    <row r="392" spans="1:16" x14ac:dyDescent="0.2">
      <c r="A392">
        <v>255</v>
      </c>
      <c r="B392" s="8" t="s">
        <v>417</v>
      </c>
      <c r="C392" s="9" t="s">
        <v>997</v>
      </c>
      <c r="D392" s="9" t="s">
        <v>502</v>
      </c>
      <c r="E392" s="14" t="s">
        <v>68</v>
      </c>
      <c r="F392" s="16">
        <v>2000</v>
      </c>
      <c r="G392" s="9" t="s">
        <v>4</v>
      </c>
      <c r="H392" s="15">
        <v>2000</v>
      </c>
      <c r="I392" s="9">
        <v>0</v>
      </c>
      <c r="J392" s="16">
        <v>2000</v>
      </c>
      <c r="K392" s="14" t="s">
        <v>68</v>
      </c>
      <c r="L392" s="9"/>
      <c r="M392" s="9" t="s">
        <v>502</v>
      </c>
      <c r="N392" s="10" t="s">
        <v>884</v>
      </c>
      <c r="O392">
        <v>7012</v>
      </c>
      <c r="P392">
        <v>1101</v>
      </c>
    </row>
    <row r="393" spans="1:16" x14ac:dyDescent="0.2">
      <c r="A393">
        <v>256</v>
      </c>
      <c r="B393" s="11" t="s">
        <v>418</v>
      </c>
      <c r="C393" s="7" t="s">
        <v>998</v>
      </c>
      <c r="D393" s="7" t="s">
        <v>544</v>
      </c>
      <c r="E393" s="7" t="s">
        <v>419</v>
      </c>
      <c r="F393" s="15">
        <v>449999.99999999994</v>
      </c>
      <c r="G393" s="7" t="s">
        <v>4</v>
      </c>
      <c r="H393" s="15"/>
      <c r="I393" s="15">
        <v>449999.99999999994</v>
      </c>
      <c r="J393" s="15">
        <v>449999.99999999994</v>
      </c>
      <c r="K393" s="7" t="s">
        <v>419</v>
      </c>
      <c r="L393" s="7" t="s">
        <v>185</v>
      </c>
      <c r="M393" s="7" t="s">
        <v>544</v>
      </c>
      <c r="N393" s="10">
        <v>5101</v>
      </c>
      <c r="O393">
        <v>1101</v>
      </c>
      <c r="P393">
        <v>5101</v>
      </c>
    </row>
    <row r="394" spans="1:16" x14ac:dyDescent="0.2">
      <c r="A394">
        <v>256</v>
      </c>
      <c r="B394" s="11" t="s">
        <v>418</v>
      </c>
      <c r="C394" s="7" t="s">
        <v>998</v>
      </c>
      <c r="D394" s="7" t="s">
        <v>544</v>
      </c>
      <c r="E394" s="7" t="s">
        <v>419</v>
      </c>
      <c r="F394" s="15">
        <v>45000</v>
      </c>
      <c r="G394" s="7" t="s">
        <v>4</v>
      </c>
      <c r="H394" s="15"/>
      <c r="I394" s="15">
        <v>45000</v>
      </c>
      <c r="J394" s="15">
        <v>45000</v>
      </c>
      <c r="K394" s="7" t="s">
        <v>419</v>
      </c>
      <c r="L394" s="7" t="s">
        <v>185</v>
      </c>
      <c r="M394" s="7" t="s">
        <v>544</v>
      </c>
      <c r="N394" s="12">
        <v>3105</v>
      </c>
      <c r="O394">
        <v>1101</v>
      </c>
      <c r="P394">
        <v>3105</v>
      </c>
    </row>
    <row r="395" spans="1:16" x14ac:dyDescent="0.2">
      <c r="A395">
        <v>257</v>
      </c>
      <c r="B395" s="8" t="s">
        <v>420</v>
      </c>
      <c r="C395" s="9" t="s">
        <v>998</v>
      </c>
      <c r="D395" s="9" t="s">
        <v>500</v>
      </c>
      <c r="E395" s="14" t="s">
        <v>421</v>
      </c>
      <c r="F395" s="16">
        <v>62499.999999999993</v>
      </c>
      <c r="G395" s="9" t="s">
        <v>15</v>
      </c>
      <c r="H395" s="15">
        <v>62499.999999999993</v>
      </c>
      <c r="I395" s="9">
        <v>0</v>
      </c>
      <c r="J395" s="16">
        <v>62499.999999999993</v>
      </c>
      <c r="K395" s="14" t="s">
        <v>421</v>
      </c>
      <c r="L395" s="9" t="s">
        <v>20</v>
      </c>
      <c r="M395" s="9" t="s">
        <v>500</v>
      </c>
      <c r="N395" s="10" t="s">
        <v>887</v>
      </c>
      <c r="O395">
        <v>7013</v>
      </c>
      <c r="P395">
        <v>1101</v>
      </c>
    </row>
    <row r="396" spans="1:16" x14ac:dyDescent="0.2">
      <c r="A396">
        <v>257</v>
      </c>
      <c r="B396" s="8" t="s">
        <v>420</v>
      </c>
      <c r="C396" s="9" t="s">
        <v>998</v>
      </c>
      <c r="D396" s="9" t="s">
        <v>500</v>
      </c>
      <c r="E396" s="14" t="s">
        <v>421</v>
      </c>
      <c r="F396" s="16">
        <v>6250</v>
      </c>
      <c r="G396" s="9" t="s">
        <v>15</v>
      </c>
      <c r="H396" s="15">
        <v>6250</v>
      </c>
      <c r="I396" s="9">
        <v>0</v>
      </c>
      <c r="J396" s="16">
        <v>6250</v>
      </c>
      <c r="K396" s="14" t="s">
        <v>421</v>
      </c>
      <c r="L396" s="9" t="s">
        <v>20</v>
      </c>
      <c r="M396" s="9" t="s">
        <v>500</v>
      </c>
      <c r="N396" s="12" t="s">
        <v>513</v>
      </c>
      <c r="O396">
        <v>3105</v>
      </c>
      <c r="P396">
        <v>1101</v>
      </c>
    </row>
    <row r="397" spans="1:16" x14ac:dyDescent="0.2">
      <c r="A397">
        <v>258</v>
      </c>
      <c r="B397" s="11" t="s">
        <v>420</v>
      </c>
      <c r="C397" s="7" t="s">
        <v>998</v>
      </c>
      <c r="D397" s="7" t="s">
        <v>502</v>
      </c>
      <c r="E397" s="14" t="s">
        <v>21</v>
      </c>
      <c r="F397" s="17">
        <v>100</v>
      </c>
      <c r="G397" s="7" t="s">
        <v>15</v>
      </c>
      <c r="H397" s="15">
        <v>100</v>
      </c>
      <c r="I397" s="7">
        <v>0</v>
      </c>
      <c r="J397" s="17">
        <v>100</v>
      </c>
      <c r="K397" s="14" t="s">
        <v>21</v>
      </c>
      <c r="L397" s="7"/>
      <c r="M397" s="7" t="s">
        <v>502</v>
      </c>
      <c r="N397" s="12" t="s">
        <v>884</v>
      </c>
      <c r="O397">
        <v>7012</v>
      </c>
      <c r="P397">
        <v>1101</v>
      </c>
    </row>
    <row r="398" spans="1:16" x14ac:dyDescent="0.2">
      <c r="A398">
        <v>259</v>
      </c>
      <c r="B398" s="8" t="s">
        <v>422</v>
      </c>
      <c r="C398" s="9" t="s">
        <v>998</v>
      </c>
      <c r="D398" s="9" t="s">
        <v>745</v>
      </c>
      <c r="E398" s="9" t="s">
        <v>423</v>
      </c>
      <c r="F398" s="13">
        <v>319090.90909090906</v>
      </c>
      <c r="G398" s="9" t="s">
        <v>4</v>
      </c>
      <c r="H398" s="13"/>
      <c r="I398" s="13">
        <v>319090.90909090906</v>
      </c>
      <c r="J398" s="13">
        <v>319090.90909090906</v>
      </c>
      <c r="K398" s="9" t="s">
        <v>423</v>
      </c>
      <c r="L398" s="9" t="s">
        <v>6</v>
      </c>
      <c r="M398" s="9" t="s">
        <v>745</v>
      </c>
      <c r="N398" s="10">
        <v>5101</v>
      </c>
      <c r="O398">
        <v>1101</v>
      </c>
      <c r="P398">
        <v>5101</v>
      </c>
    </row>
    <row r="399" spans="1:16" x14ac:dyDescent="0.2">
      <c r="A399">
        <v>259</v>
      </c>
      <c r="B399" s="8" t="s">
        <v>422</v>
      </c>
      <c r="C399" s="9" t="s">
        <v>998</v>
      </c>
      <c r="D399" s="9" t="s">
        <v>745</v>
      </c>
      <c r="E399" s="9" t="s">
        <v>423</v>
      </c>
      <c r="F399" s="13">
        <v>31909.090909090908</v>
      </c>
      <c r="G399" s="9" t="s">
        <v>4</v>
      </c>
      <c r="H399" s="13"/>
      <c r="I399" s="13">
        <v>31909.090909090908</v>
      </c>
      <c r="J399" s="13">
        <v>31909.090909090908</v>
      </c>
      <c r="K399" s="9" t="s">
        <v>423</v>
      </c>
      <c r="L399" s="9" t="s">
        <v>6</v>
      </c>
      <c r="M399" s="9" t="s">
        <v>745</v>
      </c>
      <c r="N399" s="12">
        <v>3105</v>
      </c>
      <c r="O399">
        <v>1101</v>
      </c>
      <c r="P399">
        <v>3105</v>
      </c>
    </row>
    <row r="400" spans="1:16" x14ac:dyDescent="0.2">
      <c r="A400">
        <v>260</v>
      </c>
      <c r="B400" s="11" t="s">
        <v>424</v>
      </c>
      <c r="C400" s="7" t="s">
        <v>998</v>
      </c>
      <c r="D400" s="7" t="s">
        <v>495</v>
      </c>
      <c r="E400" s="7" t="s">
        <v>425</v>
      </c>
      <c r="F400" s="15">
        <v>327000</v>
      </c>
      <c r="G400" s="7" t="s">
        <v>15</v>
      </c>
      <c r="H400" s="15"/>
      <c r="I400" s="15">
        <v>327000</v>
      </c>
      <c r="J400" s="15">
        <v>327000</v>
      </c>
      <c r="K400" s="7" t="s">
        <v>425</v>
      </c>
      <c r="L400" s="7" t="s">
        <v>17</v>
      </c>
      <c r="M400" s="7" t="s">
        <v>495</v>
      </c>
      <c r="N400" s="10">
        <v>5101</v>
      </c>
      <c r="O400">
        <v>1101</v>
      </c>
      <c r="P400">
        <v>5101</v>
      </c>
    </row>
    <row r="401" spans="1:16" x14ac:dyDescent="0.2">
      <c r="A401">
        <v>260</v>
      </c>
      <c r="B401" s="11" t="s">
        <v>424</v>
      </c>
      <c r="C401" s="7" t="s">
        <v>998</v>
      </c>
      <c r="D401" s="7" t="s">
        <v>495</v>
      </c>
      <c r="E401" s="7" t="s">
        <v>425</v>
      </c>
      <c r="F401" s="15">
        <v>32700</v>
      </c>
      <c r="G401" s="7" t="s">
        <v>15</v>
      </c>
      <c r="H401" s="15"/>
      <c r="I401" s="15">
        <v>32700</v>
      </c>
      <c r="J401" s="15">
        <v>32700</v>
      </c>
      <c r="K401" s="7" t="s">
        <v>425</v>
      </c>
      <c r="L401" s="7" t="s">
        <v>17</v>
      </c>
      <c r="M401" s="7" t="s">
        <v>495</v>
      </c>
      <c r="N401" s="12">
        <v>3105</v>
      </c>
      <c r="O401">
        <v>1101</v>
      </c>
      <c r="P401">
        <v>3105</v>
      </c>
    </row>
    <row r="402" spans="1:16" x14ac:dyDescent="0.2">
      <c r="A402">
        <v>261</v>
      </c>
      <c r="B402" s="8" t="s">
        <v>426</v>
      </c>
      <c r="C402" s="9" t="s">
        <v>998</v>
      </c>
      <c r="D402" s="9" t="s">
        <v>493</v>
      </c>
      <c r="E402" s="9" t="s">
        <v>427</v>
      </c>
      <c r="F402" s="13">
        <v>39600</v>
      </c>
      <c r="G402" s="9" t="s">
        <v>4</v>
      </c>
      <c r="H402" s="13"/>
      <c r="I402" s="13">
        <v>39600</v>
      </c>
      <c r="J402" s="13">
        <v>39600</v>
      </c>
      <c r="K402" s="9" t="s">
        <v>427</v>
      </c>
      <c r="L402" s="9" t="s">
        <v>53</v>
      </c>
      <c r="M402" s="9" t="s">
        <v>493</v>
      </c>
      <c r="N402" s="10" t="s">
        <v>494</v>
      </c>
      <c r="O402">
        <v>1101</v>
      </c>
      <c r="P402">
        <v>3107</v>
      </c>
    </row>
    <row r="403" spans="1:16" x14ac:dyDescent="0.2">
      <c r="A403">
        <v>262</v>
      </c>
      <c r="B403" s="11" t="s">
        <v>428</v>
      </c>
      <c r="C403" s="7" t="s">
        <v>998</v>
      </c>
      <c r="D403" s="7" t="s">
        <v>429</v>
      </c>
      <c r="E403" s="7" t="s">
        <v>429</v>
      </c>
      <c r="F403" s="15">
        <v>1140000</v>
      </c>
      <c r="G403" s="7" t="s">
        <v>4</v>
      </c>
      <c r="H403" s="15"/>
      <c r="I403" s="15">
        <v>1140000</v>
      </c>
      <c r="J403" s="15">
        <v>1140000</v>
      </c>
      <c r="K403" s="7" t="s">
        <v>429</v>
      </c>
      <c r="L403" s="7" t="s">
        <v>430</v>
      </c>
      <c r="M403" s="7" t="s">
        <v>429</v>
      </c>
      <c r="N403" s="10">
        <v>5101</v>
      </c>
      <c r="O403">
        <v>1101</v>
      </c>
      <c r="P403">
        <v>5101</v>
      </c>
    </row>
    <row r="404" spans="1:16" x14ac:dyDescent="0.2">
      <c r="A404">
        <v>262</v>
      </c>
      <c r="B404" s="11" t="s">
        <v>428</v>
      </c>
      <c r="C404" s="7" t="s">
        <v>998</v>
      </c>
      <c r="D404" s="7" t="s">
        <v>429</v>
      </c>
      <c r="E404" s="7" t="s">
        <v>429</v>
      </c>
      <c r="F404" s="15">
        <v>114000</v>
      </c>
      <c r="G404" s="7" t="s">
        <v>4</v>
      </c>
      <c r="H404" s="15"/>
      <c r="I404" s="15">
        <v>114000</v>
      </c>
      <c r="J404" s="15">
        <v>114000</v>
      </c>
      <c r="K404" s="7" t="s">
        <v>429</v>
      </c>
      <c r="L404" s="7" t="s">
        <v>430</v>
      </c>
      <c r="M404" s="7" t="s">
        <v>429</v>
      </c>
      <c r="N404" s="12">
        <v>3105</v>
      </c>
      <c r="O404">
        <v>1101</v>
      </c>
      <c r="P404">
        <v>3105</v>
      </c>
    </row>
    <row r="405" spans="1:16" x14ac:dyDescent="0.2">
      <c r="A405">
        <v>263</v>
      </c>
      <c r="B405" s="8" t="s">
        <v>431</v>
      </c>
      <c r="C405" s="9" t="s">
        <v>999</v>
      </c>
      <c r="D405" s="9" t="s">
        <v>503</v>
      </c>
      <c r="E405" s="14" t="s">
        <v>432</v>
      </c>
      <c r="F405" s="16">
        <v>1530792.41</v>
      </c>
      <c r="G405" s="9" t="s">
        <v>1</v>
      </c>
      <c r="H405" s="15">
        <v>1530792.41</v>
      </c>
      <c r="I405" s="9">
        <v>0</v>
      </c>
      <c r="J405" s="16">
        <v>1530792.41</v>
      </c>
      <c r="K405" s="14" t="s">
        <v>432</v>
      </c>
      <c r="L405" s="9"/>
      <c r="M405" s="9" t="s">
        <v>503</v>
      </c>
      <c r="N405" s="10" t="s">
        <v>484</v>
      </c>
      <c r="O405">
        <v>1503</v>
      </c>
      <c r="P405">
        <v>1101</v>
      </c>
    </row>
    <row r="406" spans="1:16" x14ac:dyDescent="0.2">
      <c r="A406">
        <v>264</v>
      </c>
      <c r="B406" s="11" t="s">
        <v>433</v>
      </c>
      <c r="C406" s="7" t="s">
        <v>1000</v>
      </c>
      <c r="D406" s="7" t="s">
        <v>496</v>
      </c>
      <c r="E406" s="7" t="s">
        <v>37</v>
      </c>
      <c r="F406" s="17">
        <v>1543388</v>
      </c>
      <c r="G406" s="7" t="s">
        <v>15</v>
      </c>
      <c r="H406" s="15">
        <v>1543388</v>
      </c>
      <c r="I406" s="7">
        <v>0</v>
      </c>
      <c r="J406" s="17">
        <v>1543388</v>
      </c>
      <c r="K406" s="7" t="s">
        <v>37</v>
      </c>
      <c r="L406" s="7" t="s">
        <v>38</v>
      </c>
      <c r="M406" s="7" t="s">
        <v>496</v>
      </c>
      <c r="N406" s="12" t="s">
        <v>883</v>
      </c>
      <c r="O406">
        <v>3161</v>
      </c>
      <c r="P406">
        <v>1101</v>
      </c>
    </row>
    <row r="407" spans="1:16" x14ac:dyDescent="0.2">
      <c r="A407">
        <v>265</v>
      </c>
      <c r="B407" s="8" t="s">
        <v>433</v>
      </c>
      <c r="C407" s="9" t="s">
        <v>1000</v>
      </c>
      <c r="D407" s="9" t="s">
        <v>502</v>
      </c>
      <c r="E407" s="14" t="s">
        <v>21</v>
      </c>
      <c r="F407" s="16">
        <v>200</v>
      </c>
      <c r="G407" s="9" t="s">
        <v>15</v>
      </c>
      <c r="H407" s="15">
        <v>200</v>
      </c>
      <c r="I407" s="9">
        <v>0</v>
      </c>
      <c r="J407" s="16">
        <v>200</v>
      </c>
      <c r="K407" s="14" t="s">
        <v>21</v>
      </c>
      <c r="L407" s="9"/>
      <c r="M407" s="9" t="s">
        <v>502</v>
      </c>
      <c r="N407" s="10" t="s">
        <v>884</v>
      </c>
      <c r="O407">
        <v>7012</v>
      </c>
      <c r="P407">
        <v>1101</v>
      </c>
    </row>
    <row r="408" spans="1:16" x14ac:dyDescent="0.2">
      <c r="A408">
        <v>266</v>
      </c>
      <c r="B408" s="11" t="s">
        <v>434</v>
      </c>
      <c r="C408" s="7" t="s">
        <v>1000</v>
      </c>
      <c r="D408" s="7" t="s">
        <v>485</v>
      </c>
      <c r="E408" s="7" t="s">
        <v>372</v>
      </c>
      <c r="F408" s="15">
        <v>135000</v>
      </c>
      <c r="G408" s="7" t="s">
        <v>4</v>
      </c>
      <c r="H408" s="15"/>
      <c r="I408" s="15">
        <v>135000</v>
      </c>
      <c r="J408" s="15">
        <v>135000</v>
      </c>
      <c r="K408" s="7" t="s">
        <v>372</v>
      </c>
      <c r="L408" s="7" t="s">
        <v>338</v>
      </c>
      <c r="M408" s="7" t="s">
        <v>485</v>
      </c>
      <c r="N408" s="10">
        <v>5101</v>
      </c>
      <c r="O408">
        <v>1101</v>
      </c>
      <c r="P408">
        <v>5101</v>
      </c>
    </row>
    <row r="409" spans="1:16" x14ac:dyDescent="0.2">
      <c r="A409">
        <v>266</v>
      </c>
      <c r="B409" s="11" t="s">
        <v>434</v>
      </c>
      <c r="C409" s="7" t="s">
        <v>1000</v>
      </c>
      <c r="D409" s="7" t="s">
        <v>485</v>
      </c>
      <c r="E409" s="7" t="s">
        <v>372</v>
      </c>
      <c r="F409" s="15">
        <v>13500</v>
      </c>
      <c r="G409" s="7" t="s">
        <v>4</v>
      </c>
      <c r="H409" s="15"/>
      <c r="I409" s="15">
        <v>13500</v>
      </c>
      <c r="J409" s="15">
        <v>13500</v>
      </c>
      <c r="K409" s="7" t="s">
        <v>372</v>
      </c>
      <c r="L409" s="7" t="s">
        <v>338</v>
      </c>
      <c r="M409" s="7" t="s">
        <v>485</v>
      </c>
      <c r="N409" s="12">
        <v>3105</v>
      </c>
      <c r="O409">
        <v>1101</v>
      </c>
      <c r="P409">
        <v>3105</v>
      </c>
    </row>
    <row r="410" spans="1:16" x14ac:dyDescent="0.2">
      <c r="A410">
        <v>267</v>
      </c>
      <c r="B410" s="8" t="s">
        <v>435</v>
      </c>
      <c r="C410" s="9" t="s">
        <v>1000</v>
      </c>
      <c r="D410" s="9" t="s">
        <v>599</v>
      </c>
      <c r="E410" s="9" t="s">
        <v>436</v>
      </c>
      <c r="F410" s="13">
        <v>122999.99999999999</v>
      </c>
      <c r="G410" s="9" t="s">
        <v>4</v>
      </c>
      <c r="H410" s="13"/>
      <c r="I410" s="13">
        <v>122999.99999999999</v>
      </c>
      <c r="J410" s="13">
        <v>122999.99999999999</v>
      </c>
      <c r="K410" s="9" t="s">
        <v>436</v>
      </c>
      <c r="L410" s="9" t="s">
        <v>170</v>
      </c>
      <c r="M410" s="9" t="s">
        <v>599</v>
      </c>
      <c r="N410" s="10">
        <v>5101</v>
      </c>
      <c r="O410">
        <v>1101</v>
      </c>
      <c r="P410">
        <v>5101</v>
      </c>
    </row>
    <row r="411" spans="1:16" x14ac:dyDescent="0.2">
      <c r="A411">
        <v>267</v>
      </c>
      <c r="B411" s="8" t="s">
        <v>435</v>
      </c>
      <c r="C411" s="9" t="s">
        <v>1000</v>
      </c>
      <c r="D411" s="9" t="s">
        <v>599</v>
      </c>
      <c r="E411" s="9" t="s">
        <v>436</v>
      </c>
      <c r="F411" s="13">
        <v>12300</v>
      </c>
      <c r="G411" s="9" t="s">
        <v>4</v>
      </c>
      <c r="H411" s="13"/>
      <c r="I411" s="13">
        <v>12300</v>
      </c>
      <c r="J411" s="13">
        <v>12300</v>
      </c>
      <c r="K411" s="9" t="s">
        <v>436</v>
      </c>
      <c r="L411" s="9" t="s">
        <v>170</v>
      </c>
      <c r="M411" s="9" t="s">
        <v>599</v>
      </c>
      <c r="N411" s="12">
        <v>3105</v>
      </c>
      <c r="O411">
        <v>1101</v>
      </c>
      <c r="P411">
        <v>3105</v>
      </c>
    </row>
    <row r="412" spans="1:16" x14ac:dyDescent="0.2">
      <c r="A412">
        <v>268</v>
      </c>
      <c r="B412" s="11" t="s">
        <v>437</v>
      </c>
      <c r="C412" s="7" t="s">
        <v>1000</v>
      </c>
      <c r="D412" s="7" t="s">
        <v>479</v>
      </c>
      <c r="E412" s="7" t="s">
        <v>438</v>
      </c>
      <c r="F412" s="15">
        <v>70000</v>
      </c>
      <c r="G412" s="7" t="s">
        <v>4</v>
      </c>
      <c r="H412" s="15"/>
      <c r="I412" s="15">
        <v>70000</v>
      </c>
      <c r="J412" s="15">
        <v>70000</v>
      </c>
      <c r="K412" s="7" t="s">
        <v>438</v>
      </c>
      <c r="L412" s="7" t="s">
        <v>379</v>
      </c>
      <c r="M412" s="7" t="s">
        <v>479</v>
      </c>
      <c r="N412" s="10">
        <v>5101</v>
      </c>
      <c r="O412">
        <v>1101</v>
      </c>
      <c r="P412">
        <v>5101</v>
      </c>
    </row>
    <row r="413" spans="1:16" x14ac:dyDescent="0.2">
      <c r="A413">
        <v>268</v>
      </c>
      <c r="B413" s="11" t="s">
        <v>437</v>
      </c>
      <c r="C413" s="7" t="s">
        <v>1000</v>
      </c>
      <c r="D413" s="7" t="s">
        <v>479</v>
      </c>
      <c r="E413" s="7" t="s">
        <v>438</v>
      </c>
      <c r="F413" s="15">
        <v>7000</v>
      </c>
      <c r="G413" s="7" t="s">
        <v>4</v>
      </c>
      <c r="H413" s="15"/>
      <c r="I413" s="15">
        <v>7000</v>
      </c>
      <c r="J413" s="15">
        <v>7000</v>
      </c>
      <c r="K413" s="7" t="s">
        <v>438</v>
      </c>
      <c r="L413" s="7" t="s">
        <v>379</v>
      </c>
      <c r="M413" s="7" t="s">
        <v>479</v>
      </c>
      <c r="N413" s="12">
        <v>3105</v>
      </c>
      <c r="O413">
        <v>1101</v>
      </c>
      <c r="P413">
        <v>3105</v>
      </c>
    </row>
    <row r="414" spans="1:16" x14ac:dyDescent="0.2">
      <c r="A414">
        <v>269</v>
      </c>
      <c r="B414" s="8" t="s">
        <v>439</v>
      </c>
      <c r="C414" s="9" t="s">
        <v>1001</v>
      </c>
      <c r="D414" s="9" t="s">
        <v>491</v>
      </c>
      <c r="E414" s="9" t="s">
        <v>440</v>
      </c>
      <c r="F414" s="13">
        <v>132000</v>
      </c>
      <c r="G414" s="9" t="s">
        <v>4</v>
      </c>
      <c r="H414" s="13"/>
      <c r="I414" s="13">
        <v>132000</v>
      </c>
      <c r="J414" s="13">
        <v>132000</v>
      </c>
      <c r="K414" s="9" t="s">
        <v>440</v>
      </c>
      <c r="L414" s="9" t="s">
        <v>441</v>
      </c>
      <c r="M414" s="9" t="s">
        <v>491</v>
      </c>
      <c r="N414" s="10" t="s">
        <v>484</v>
      </c>
      <c r="O414">
        <v>1101</v>
      </c>
      <c r="P414">
        <v>3107</v>
      </c>
    </row>
    <row r="415" spans="1:16" x14ac:dyDescent="0.2">
      <c r="A415">
        <v>270</v>
      </c>
      <c r="B415" s="11" t="s">
        <v>442</v>
      </c>
      <c r="C415" s="7" t="s">
        <v>1001</v>
      </c>
      <c r="D415" s="7" t="s">
        <v>562</v>
      </c>
      <c r="E415" s="7" t="s">
        <v>134</v>
      </c>
      <c r="F415" s="15">
        <v>95999.999999999985</v>
      </c>
      <c r="G415" s="7" t="s">
        <v>33</v>
      </c>
      <c r="H415" s="15"/>
      <c r="I415" s="15">
        <v>95999.999999999985</v>
      </c>
      <c r="J415" s="15">
        <v>95999.999999999985</v>
      </c>
      <c r="K415" s="7" t="s">
        <v>134</v>
      </c>
      <c r="L415" s="7" t="s">
        <v>35</v>
      </c>
      <c r="M415" s="7" t="s">
        <v>562</v>
      </c>
      <c r="N415" s="10">
        <v>5101</v>
      </c>
      <c r="O415">
        <v>1101</v>
      </c>
      <c r="P415">
        <v>5101</v>
      </c>
    </row>
    <row r="416" spans="1:16" x14ac:dyDescent="0.2">
      <c r="A416">
        <v>270</v>
      </c>
      <c r="B416" s="11" t="s">
        <v>442</v>
      </c>
      <c r="C416" s="7" t="s">
        <v>1001</v>
      </c>
      <c r="D416" s="7" t="s">
        <v>562</v>
      </c>
      <c r="E416" s="7" t="s">
        <v>134</v>
      </c>
      <c r="F416" s="15">
        <v>9599.9999999999982</v>
      </c>
      <c r="G416" s="7" t="s">
        <v>33</v>
      </c>
      <c r="H416" s="15"/>
      <c r="I416" s="15">
        <v>9599.9999999999982</v>
      </c>
      <c r="J416" s="15">
        <v>9599.9999999999982</v>
      </c>
      <c r="K416" s="7" t="s">
        <v>134</v>
      </c>
      <c r="L416" s="7" t="s">
        <v>35</v>
      </c>
      <c r="M416" s="7" t="s">
        <v>562</v>
      </c>
      <c r="N416" s="12">
        <v>3105</v>
      </c>
      <c r="O416">
        <v>1101</v>
      </c>
      <c r="P416">
        <v>3105</v>
      </c>
    </row>
    <row r="417" spans="1:16" x14ac:dyDescent="0.2">
      <c r="A417">
        <v>271</v>
      </c>
      <c r="B417" s="8" t="s">
        <v>461</v>
      </c>
      <c r="C417" s="9" t="s">
        <v>1002</v>
      </c>
      <c r="D417" s="9" t="s">
        <v>492</v>
      </c>
      <c r="E417" s="9" t="s">
        <v>462</v>
      </c>
      <c r="F417" s="13">
        <v>237600</v>
      </c>
      <c r="G417" s="9" t="s">
        <v>4</v>
      </c>
      <c r="H417" s="13"/>
      <c r="I417" s="13">
        <v>237600</v>
      </c>
      <c r="J417" s="13">
        <v>237600</v>
      </c>
      <c r="K417" s="9" t="s">
        <v>462</v>
      </c>
      <c r="L417" s="9" t="s">
        <v>137</v>
      </c>
      <c r="M417" s="9" t="s">
        <v>492</v>
      </c>
      <c r="N417" s="10" t="s">
        <v>484</v>
      </c>
      <c r="O417">
        <v>1101</v>
      </c>
      <c r="P417">
        <v>3107</v>
      </c>
    </row>
    <row r="418" spans="1:16" x14ac:dyDescent="0.2">
      <c r="A418">
        <v>272</v>
      </c>
      <c r="B418" s="11" t="s">
        <v>463</v>
      </c>
      <c r="C418" s="7" t="s">
        <v>1003</v>
      </c>
      <c r="D418" s="7" t="s">
        <v>483</v>
      </c>
      <c r="E418" s="7" t="s">
        <v>464</v>
      </c>
      <c r="F418" s="15">
        <v>158400</v>
      </c>
      <c r="G418" s="7" t="s">
        <v>4</v>
      </c>
      <c r="H418" s="15"/>
      <c r="I418" s="15">
        <v>158400</v>
      </c>
      <c r="J418" s="15">
        <v>158400</v>
      </c>
      <c r="K418" s="7" t="s">
        <v>464</v>
      </c>
      <c r="L418" s="7" t="s">
        <v>31</v>
      </c>
      <c r="M418" s="7" t="s">
        <v>483</v>
      </c>
      <c r="N418" s="12" t="s">
        <v>484</v>
      </c>
      <c r="O418">
        <v>1101</v>
      </c>
      <c r="P418">
        <v>3107</v>
      </c>
    </row>
    <row r="419" spans="1:16" x14ac:dyDescent="0.2">
      <c r="A419">
        <v>273</v>
      </c>
      <c r="B419" s="8" t="s">
        <v>465</v>
      </c>
      <c r="C419" s="9" t="s">
        <v>1004</v>
      </c>
      <c r="D419" s="9" t="s">
        <v>489</v>
      </c>
      <c r="E419" s="9" t="s">
        <v>466</v>
      </c>
      <c r="F419" s="13">
        <v>1482727.2727272727</v>
      </c>
      <c r="G419" s="9" t="s">
        <v>322</v>
      </c>
      <c r="H419" s="13"/>
      <c r="I419" s="13">
        <v>1482727.2727272727</v>
      </c>
      <c r="J419" s="13">
        <v>1482727.2727272727</v>
      </c>
      <c r="K419" s="9" t="s">
        <v>466</v>
      </c>
      <c r="L419" s="9" t="s">
        <v>324</v>
      </c>
      <c r="M419" s="9" t="s">
        <v>489</v>
      </c>
      <c r="N419" s="10">
        <v>5101</v>
      </c>
      <c r="O419">
        <v>1101</v>
      </c>
      <c r="P419">
        <v>5101</v>
      </c>
    </row>
    <row r="420" spans="1:16" x14ac:dyDescent="0.2">
      <c r="A420">
        <v>273</v>
      </c>
      <c r="B420" s="8" t="s">
        <v>465</v>
      </c>
      <c r="C420" s="9" t="s">
        <v>1004</v>
      </c>
      <c r="D420" s="9" t="s">
        <v>489</v>
      </c>
      <c r="E420" s="9" t="s">
        <v>466</v>
      </c>
      <c r="F420" s="13">
        <v>148272.72727272726</v>
      </c>
      <c r="G420" s="9" t="s">
        <v>322</v>
      </c>
      <c r="H420" s="13"/>
      <c r="I420" s="13">
        <v>148272.72727272726</v>
      </c>
      <c r="J420" s="13">
        <v>148272.72727272726</v>
      </c>
      <c r="K420" s="9" t="s">
        <v>466</v>
      </c>
      <c r="L420" s="9" t="s">
        <v>324</v>
      </c>
      <c r="M420" s="9" t="s">
        <v>489</v>
      </c>
      <c r="N420" s="12">
        <v>3105</v>
      </c>
      <c r="O420">
        <v>1101</v>
      </c>
      <c r="P420">
        <v>3105</v>
      </c>
    </row>
    <row r="421" spans="1:16" x14ac:dyDescent="0.2">
      <c r="A421">
        <v>274</v>
      </c>
      <c r="B421" s="11" t="s">
        <v>467</v>
      </c>
      <c r="C421" s="7" t="s">
        <v>1004</v>
      </c>
      <c r="D421" s="7" t="s">
        <v>496</v>
      </c>
      <c r="E421" s="7" t="s">
        <v>37</v>
      </c>
      <c r="F421" s="17">
        <v>1252840.9099999999</v>
      </c>
      <c r="G421" s="7" t="s">
        <v>15</v>
      </c>
      <c r="H421" s="15">
        <v>1252840.9099999999</v>
      </c>
      <c r="I421" s="7">
        <v>0</v>
      </c>
      <c r="J421" s="17">
        <v>1252840.9099999999</v>
      </c>
      <c r="K421" s="7" t="s">
        <v>37</v>
      </c>
      <c r="L421" s="7" t="s">
        <v>38</v>
      </c>
      <c r="M421" s="7" t="s">
        <v>496</v>
      </c>
      <c r="N421" s="12" t="s">
        <v>883</v>
      </c>
      <c r="O421">
        <v>3161</v>
      </c>
      <c r="P421">
        <v>1101</v>
      </c>
    </row>
    <row r="422" spans="1:16" x14ac:dyDescent="0.2">
      <c r="A422">
        <v>275</v>
      </c>
      <c r="B422" s="8" t="s">
        <v>467</v>
      </c>
      <c r="C422" s="9" t="s">
        <v>1004</v>
      </c>
      <c r="D422" s="9" t="s">
        <v>502</v>
      </c>
      <c r="E422" s="9" t="s">
        <v>21</v>
      </c>
      <c r="F422" s="16">
        <v>200</v>
      </c>
      <c r="G422" s="9" t="s">
        <v>15</v>
      </c>
      <c r="H422" s="15">
        <v>200</v>
      </c>
      <c r="I422" s="9">
        <v>0</v>
      </c>
      <c r="J422" s="16">
        <v>200</v>
      </c>
      <c r="K422" s="9" t="s">
        <v>21</v>
      </c>
      <c r="L422" s="9"/>
      <c r="M422" s="9" t="s">
        <v>502</v>
      </c>
      <c r="N422" s="10" t="s">
        <v>884</v>
      </c>
      <c r="O422">
        <v>7012</v>
      </c>
      <c r="P422">
        <v>1101</v>
      </c>
    </row>
    <row r="423" spans="1:16" x14ac:dyDescent="0.2">
      <c r="A423">
        <v>276</v>
      </c>
      <c r="B423" s="11" t="s">
        <v>468</v>
      </c>
      <c r="C423" s="7" t="s">
        <v>1005</v>
      </c>
      <c r="D423" s="7" t="s">
        <v>486</v>
      </c>
      <c r="E423" s="7" t="s">
        <v>469</v>
      </c>
      <c r="F423" s="15">
        <v>300000</v>
      </c>
      <c r="G423" s="7" t="s">
        <v>8</v>
      </c>
      <c r="H423" s="15"/>
      <c r="I423" s="15">
        <v>300000</v>
      </c>
      <c r="J423" s="15">
        <v>300000</v>
      </c>
      <c r="K423" s="7" t="s">
        <v>469</v>
      </c>
      <c r="L423" s="7" t="s">
        <v>10</v>
      </c>
      <c r="M423" s="7" t="s">
        <v>486</v>
      </c>
      <c r="N423" s="10">
        <v>5101</v>
      </c>
      <c r="O423">
        <v>1101</v>
      </c>
      <c r="P423">
        <v>5101</v>
      </c>
    </row>
    <row r="424" spans="1:16" x14ac:dyDescent="0.2">
      <c r="A424">
        <v>276</v>
      </c>
      <c r="B424" s="11" t="s">
        <v>468</v>
      </c>
      <c r="C424" s="7" t="s">
        <v>1005</v>
      </c>
      <c r="D424" s="7" t="s">
        <v>486</v>
      </c>
      <c r="E424" s="7" t="s">
        <v>469</v>
      </c>
      <c r="F424" s="15">
        <v>30000</v>
      </c>
      <c r="G424" s="7" t="s">
        <v>8</v>
      </c>
      <c r="H424" s="15"/>
      <c r="I424" s="15">
        <v>30000</v>
      </c>
      <c r="J424" s="15">
        <v>30000</v>
      </c>
      <c r="K424" s="7" t="s">
        <v>469</v>
      </c>
      <c r="L424" s="7" t="s">
        <v>10</v>
      </c>
      <c r="M424" s="7" t="s">
        <v>486</v>
      </c>
      <c r="N424" s="12">
        <v>3105</v>
      </c>
      <c r="O424">
        <v>1101</v>
      </c>
      <c r="P424">
        <v>3105</v>
      </c>
    </row>
    <row r="425" spans="1:16" x14ac:dyDescent="0.2">
      <c r="A425">
        <v>277</v>
      </c>
      <c r="B425" s="8" t="s">
        <v>470</v>
      </c>
      <c r="C425" s="9" t="s">
        <v>1006</v>
      </c>
      <c r="D425" s="9" t="s">
        <v>501</v>
      </c>
      <c r="E425" s="14" t="s">
        <v>471</v>
      </c>
      <c r="F425" s="16">
        <v>1212500</v>
      </c>
      <c r="G425" s="9" t="s">
        <v>15</v>
      </c>
      <c r="H425" s="15">
        <v>1212500</v>
      </c>
      <c r="I425" s="9">
        <v>0</v>
      </c>
      <c r="J425" s="16">
        <v>1212500</v>
      </c>
      <c r="K425" s="14" t="s">
        <v>471</v>
      </c>
      <c r="L425" s="9" t="s">
        <v>109</v>
      </c>
      <c r="M425" s="9" t="s">
        <v>501</v>
      </c>
      <c r="N425" s="10"/>
      <c r="O425">
        <v>3103</v>
      </c>
      <c r="P425">
        <v>1101</v>
      </c>
    </row>
    <row r="426" spans="1:16" x14ac:dyDescent="0.2">
      <c r="A426">
        <v>278</v>
      </c>
      <c r="B426" s="11" t="s">
        <v>470</v>
      </c>
      <c r="C426" s="7" t="s">
        <v>1006</v>
      </c>
      <c r="D426" s="7" t="s">
        <v>502</v>
      </c>
      <c r="E426" s="7" t="s">
        <v>21</v>
      </c>
      <c r="F426" s="17">
        <v>100</v>
      </c>
      <c r="G426" s="7" t="s">
        <v>15</v>
      </c>
      <c r="H426" s="15">
        <v>100</v>
      </c>
      <c r="I426" s="7">
        <v>0</v>
      </c>
      <c r="J426" s="17">
        <v>100</v>
      </c>
      <c r="K426" s="7" t="s">
        <v>21</v>
      </c>
      <c r="L426" s="7"/>
      <c r="M426" s="7" t="s">
        <v>502</v>
      </c>
      <c r="N426" s="12" t="s">
        <v>884</v>
      </c>
      <c r="O426">
        <v>7012</v>
      </c>
      <c r="P426">
        <v>1101</v>
      </c>
    </row>
    <row r="427" spans="1:16" x14ac:dyDescent="0.2">
      <c r="A427">
        <v>279</v>
      </c>
      <c r="B427" s="8" t="s">
        <v>472</v>
      </c>
      <c r="C427" s="9" t="s">
        <v>1006</v>
      </c>
      <c r="D427" s="9" t="s">
        <v>499</v>
      </c>
      <c r="E427" s="14" t="s">
        <v>23</v>
      </c>
      <c r="F427" s="16">
        <v>1169166.08</v>
      </c>
      <c r="G427" s="9" t="s">
        <v>15</v>
      </c>
      <c r="H427" s="15">
        <v>1169166.08</v>
      </c>
      <c r="I427" s="9">
        <v>0</v>
      </c>
      <c r="J427" s="16">
        <v>1169166.08</v>
      </c>
      <c r="K427" s="14" t="s">
        <v>23</v>
      </c>
      <c r="L427" s="9" t="s">
        <v>24</v>
      </c>
      <c r="M427" s="9" t="s">
        <v>499</v>
      </c>
      <c r="N427" s="10"/>
      <c r="O427">
        <v>3106</v>
      </c>
      <c r="P427">
        <v>1101</v>
      </c>
    </row>
    <row r="428" spans="1:16" x14ac:dyDescent="0.2">
      <c r="A428">
        <v>280</v>
      </c>
      <c r="B428" s="11" t="s">
        <v>472</v>
      </c>
      <c r="C428" s="7" t="s">
        <v>1006</v>
      </c>
      <c r="D428" s="7" t="s">
        <v>502</v>
      </c>
      <c r="E428" s="7" t="s">
        <v>21</v>
      </c>
      <c r="F428" s="17">
        <v>100</v>
      </c>
      <c r="G428" s="7" t="s">
        <v>15</v>
      </c>
      <c r="H428" s="15">
        <v>100</v>
      </c>
      <c r="I428" s="7">
        <v>0</v>
      </c>
      <c r="J428" s="17">
        <v>100</v>
      </c>
      <c r="K428" s="7" t="s">
        <v>21</v>
      </c>
      <c r="L428" s="7"/>
      <c r="M428" s="7" t="s">
        <v>502</v>
      </c>
      <c r="N428" s="12" t="s">
        <v>884</v>
      </c>
      <c r="O428">
        <v>7012</v>
      </c>
      <c r="P428">
        <v>1101</v>
      </c>
    </row>
    <row r="429" spans="1:16" x14ac:dyDescent="0.2">
      <c r="A429">
        <v>281</v>
      </c>
      <c r="B429" s="8" t="s">
        <v>473</v>
      </c>
      <c r="C429" s="9" t="s">
        <v>1006</v>
      </c>
      <c r="D429" s="9" t="s">
        <v>482</v>
      </c>
      <c r="E429" s="9" t="s">
        <v>474</v>
      </c>
      <c r="F429" s="13">
        <v>2339503.6363636362</v>
      </c>
      <c r="G429" s="9" t="s">
        <v>4</v>
      </c>
      <c r="H429" s="13"/>
      <c r="I429" s="13">
        <v>2339503.6363636362</v>
      </c>
      <c r="J429" s="13">
        <v>2339503.6363636362</v>
      </c>
      <c r="K429" s="9" t="s">
        <v>474</v>
      </c>
      <c r="L429" s="9" t="s">
        <v>87</v>
      </c>
      <c r="M429" s="9" t="s">
        <v>482</v>
      </c>
      <c r="N429" s="10">
        <v>5101</v>
      </c>
      <c r="O429">
        <v>1101</v>
      </c>
      <c r="P429">
        <v>5101</v>
      </c>
    </row>
    <row r="430" spans="1:16" x14ac:dyDescent="0.2">
      <c r="A430">
        <v>281</v>
      </c>
      <c r="B430" s="8" t="s">
        <v>473</v>
      </c>
      <c r="C430" s="9" t="s">
        <v>1006</v>
      </c>
      <c r="D430" s="9" t="s">
        <v>482</v>
      </c>
      <c r="E430" s="9" t="s">
        <v>474</v>
      </c>
      <c r="F430" s="13">
        <v>233950.36363636365</v>
      </c>
      <c r="G430" s="9" t="s">
        <v>4</v>
      </c>
      <c r="H430" s="13"/>
      <c r="I430" s="13">
        <v>233950.36363636365</v>
      </c>
      <c r="J430" s="13">
        <v>233950.36363636365</v>
      </c>
      <c r="K430" s="9" t="s">
        <v>474</v>
      </c>
      <c r="L430" s="9" t="s">
        <v>87</v>
      </c>
      <c r="M430" s="9" t="s">
        <v>482</v>
      </c>
      <c r="N430" s="12">
        <v>3105</v>
      </c>
      <c r="O430">
        <v>1101</v>
      </c>
      <c r="P430">
        <v>3105</v>
      </c>
    </row>
    <row r="431" spans="1:16" x14ac:dyDescent="0.2">
      <c r="A431">
        <v>282</v>
      </c>
      <c r="B431" s="11" t="s">
        <v>475</v>
      </c>
      <c r="C431" s="7" t="s">
        <v>1006</v>
      </c>
      <c r="D431" s="7" t="s">
        <v>490</v>
      </c>
      <c r="E431" s="7" t="s">
        <v>476</v>
      </c>
      <c r="F431" s="15">
        <v>36000</v>
      </c>
      <c r="G431" s="7" t="s">
        <v>4</v>
      </c>
      <c r="H431" s="15"/>
      <c r="I431" s="15">
        <v>36000</v>
      </c>
      <c r="J431" s="15">
        <v>36000</v>
      </c>
      <c r="K431" s="7" t="s">
        <v>476</v>
      </c>
      <c r="L431" s="7" t="s">
        <v>47</v>
      </c>
      <c r="M431" s="7" t="s">
        <v>490</v>
      </c>
      <c r="N431" s="12" t="s">
        <v>484</v>
      </c>
      <c r="O431">
        <v>1101</v>
      </c>
      <c r="P431">
        <v>3107</v>
      </c>
    </row>
    <row r="432" spans="1:16" x14ac:dyDescent="0.2">
      <c r="A432">
        <v>283</v>
      </c>
      <c r="B432" s="8" t="s">
        <v>477</v>
      </c>
      <c r="C432" s="9" t="s">
        <v>450</v>
      </c>
      <c r="D432" s="9" t="s">
        <v>502</v>
      </c>
      <c r="E432" s="9" t="s">
        <v>68</v>
      </c>
      <c r="F432" s="16">
        <v>2000</v>
      </c>
      <c r="G432" s="9" t="s">
        <v>4</v>
      </c>
      <c r="H432" s="15">
        <v>2000</v>
      </c>
      <c r="I432" s="9">
        <v>0</v>
      </c>
      <c r="J432" s="16">
        <v>2000</v>
      </c>
      <c r="K432" s="9" t="s">
        <v>68</v>
      </c>
      <c r="L432" s="9"/>
      <c r="M432" s="9" t="s">
        <v>502</v>
      </c>
      <c r="N432" s="10" t="s">
        <v>884</v>
      </c>
      <c r="O432">
        <v>7012</v>
      </c>
      <c r="P432">
        <v>1101</v>
      </c>
    </row>
    <row r="433" spans="2:14" x14ac:dyDescent="0.2">
      <c r="B433" s="8"/>
      <c r="C433" s="9"/>
      <c r="D433" s="9"/>
      <c r="E433" s="14"/>
      <c r="F433" s="9"/>
      <c r="G433" s="9"/>
      <c r="H433" s="15"/>
      <c r="I433" s="9"/>
      <c r="J433" s="9"/>
      <c r="K433" s="14"/>
      <c r="L433" s="9"/>
      <c r="M433" s="9"/>
      <c r="N433" s="12"/>
    </row>
    <row r="436" spans="2:14" x14ac:dyDescent="0.2">
      <c r="F436" s="3"/>
      <c r="H436" s="3">
        <f>SUM(H2:H435)</f>
        <v>60113543.369999982</v>
      </c>
      <c r="I436" s="3">
        <f>SUM(I2:I435)</f>
        <v>61674024</v>
      </c>
      <c r="J436" s="3"/>
    </row>
    <row r="438" spans="2:14" x14ac:dyDescent="0.2">
      <c r="F438" s="6"/>
      <c r="H438" s="6">
        <f>+Dans!D288</f>
        <v>-60113543.369999982</v>
      </c>
      <c r="I438" s="6">
        <f>+Dans!E288</f>
        <v>61674024</v>
      </c>
      <c r="J438" s="6"/>
    </row>
    <row r="440" spans="2:14" x14ac:dyDescent="0.2">
      <c r="F440" s="6"/>
      <c r="H440" s="6">
        <f>+H436+H438</f>
        <v>0</v>
      </c>
      <c r="I440" s="6">
        <f>+I436-I438</f>
        <v>0</v>
      </c>
      <c r="J440" s="6"/>
    </row>
  </sheetData>
  <autoFilter ref="A1:T1" xr:uid="{8E8771A4-F072-4589-B0B0-C6698A33EDC0}"/>
  <sortState xmlns:xlrd2="http://schemas.microsoft.com/office/spreadsheetml/2017/richdata2" ref="A2:T433">
    <sortCondition ref="A2:A4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Check</vt:lpstr>
      <vt:lpstr>VAT report</vt:lpstr>
      <vt:lpstr>VAT</vt:lpstr>
      <vt:lpstr>Dans Report</vt:lpstr>
      <vt:lpstr>Dans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Natsagaa</dc:creator>
  <cp:lastModifiedBy>Ankhbayar Bazarragchaa</cp:lastModifiedBy>
  <dcterms:created xsi:type="dcterms:W3CDTF">2022-12-12T04:09:15Z</dcterms:created>
  <dcterms:modified xsi:type="dcterms:W3CDTF">2023-02-09T10:41:52Z</dcterms:modified>
</cp:coreProperties>
</file>